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V СПАРТАКИАДА\"/>
    </mc:Choice>
  </mc:AlternateContent>
  <xr:revisionPtr revIDLastSave="0" documentId="13_ncr:1_{6DFE9B02-77D2-4EF4-8042-CECA2D66A9C3}" xr6:coauthVersionLast="47" xr6:coauthVersionMax="47" xr10:uidLastSave="{00000000-0000-0000-0000-000000000000}"/>
  <bookViews>
    <workbookView xWindow="-108" yWindow="-108" windowWidth="23256" windowHeight="12456" activeTab="6" xr2:uid="{00000000-000D-0000-FFFF-FFFF00000000}"/>
  </bookViews>
  <sheets>
    <sheet name="см.эст" sheetId="1" r:id="rId1"/>
    <sheet name="Лист2" sheetId="7" state="hidden" r:id="rId2"/>
    <sheet name="масстарт" sheetId="8" r:id="rId3"/>
    <sheet name="пресл" sheetId="9" r:id="rId4"/>
    <sheet name="корид" sheetId="15" state="hidden" r:id="rId5"/>
    <sheet name="гонка" sheetId="10" r:id="rId6"/>
    <sheet name="эстафета" sheetId="12" r:id="rId7"/>
    <sheet name="итог" sheetId="11" r:id="rId8"/>
    <sheet name="Лист1" sheetId="6" state="hidden" r:id="rId9"/>
    <sheet name="спринт" sheetId="2" r:id="rId10"/>
    <sheet name="Лист5" sheetId="14" state="hidden" r:id="rId11"/>
    <sheet name="Лист3" sheetId="13" state="hidden" r:id="rId12"/>
    <sheet name="списки" sheetId="5" state="hidden" r:id="rId13"/>
    <sheet name="миксэст" sheetId="3" r:id="rId14"/>
    <sheet name="Лист4" sheetId="4" state="hidden" r:id="rId1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2" i="9" l="1"/>
  <c r="R68" i="9"/>
  <c r="S68" i="9" s="1"/>
  <c r="Q68" i="9" s="1"/>
  <c r="L68" i="9" s="1"/>
  <c r="R102" i="9"/>
  <c r="S102" i="9" s="1"/>
  <c r="Q102" i="9" s="1"/>
  <c r="R105" i="9"/>
  <c r="S105" i="9" s="1"/>
  <c r="Q105" i="9" s="1"/>
  <c r="L105" i="9" s="1"/>
  <c r="R100" i="9"/>
  <c r="S100" i="9" s="1"/>
  <c r="Q100" i="9" s="1"/>
  <c r="L100" i="9" s="1"/>
  <c r="R104" i="9"/>
  <c r="S104" i="9" s="1"/>
  <c r="Q104" i="9" s="1"/>
  <c r="L104" i="9" s="1"/>
  <c r="R103" i="9"/>
  <c r="S103" i="9" s="1"/>
  <c r="Q103" i="9" s="1"/>
  <c r="L103" i="9" s="1"/>
  <c r="R98" i="9"/>
  <c r="S98" i="9" s="1"/>
  <c r="Q98" i="9" s="1"/>
  <c r="L98" i="9" s="1"/>
  <c r="R96" i="9"/>
  <c r="S96" i="9" s="1"/>
  <c r="Q96" i="9" s="1"/>
  <c r="L96" i="9" s="1"/>
  <c r="R99" i="9"/>
  <c r="S99" i="9" s="1"/>
  <c r="Q99" i="9" s="1"/>
  <c r="L99" i="9" s="1"/>
  <c r="R95" i="9"/>
  <c r="S95" i="9" s="1"/>
  <c r="Q95" i="9" s="1"/>
  <c r="L95" i="9" s="1"/>
  <c r="R101" i="9"/>
  <c r="S101" i="9" s="1"/>
  <c r="Q101" i="9" s="1"/>
  <c r="L101" i="9" s="1"/>
  <c r="R67" i="9"/>
  <c r="S67" i="9" s="1"/>
  <c r="Q67" i="9" s="1"/>
  <c r="L67" i="9" s="1"/>
  <c r="R97" i="9"/>
  <c r="S97" i="9" s="1"/>
  <c r="Q97" i="9" s="1"/>
  <c r="L97" i="9" s="1"/>
  <c r="R94" i="9"/>
  <c r="S94" i="9" s="1"/>
  <c r="Q94" i="9" s="1"/>
  <c r="L94" i="9" s="1"/>
  <c r="R91" i="9"/>
  <c r="S91" i="9" s="1"/>
  <c r="Q91" i="9" s="1"/>
  <c r="L91" i="9" s="1"/>
  <c r="R93" i="9"/>
  <c r="S93" i="9" s="1"/>
  <c r="Q93" i="9" s="1"/>
  <c r="L93" i="9" s="1"/>
  <c r="R88" i="9"/>
  <c r="S88" i="9" s="1"/>
  <c r="Q88" i="9" s="1"/>
  <c r="L88" i="9" s="1"/>
  <c r="R87" i="9"/>
  <c r="S87" i="9" s="1"/>
  <c r="Q87" i="9" s="1"/>
  <c r="L87" i="9" s="1"/>
  <c r="R106" i="9"/>
  <c r="S106" i="9" s="1"/>
  <c r="R89" i="9"/>
  <c r="S89" i="9" s="1"/>
  <c r="R81" i="9"/>
  <c r="S81" i="9" s="1"/>
  <c r="R82" i="9"/>
  <c r="S82" i="9" s="1"/>
  <c r="R92" i="9"/>
  <c r="S92" i="9" s="1"/>
  <c r="R85" i="9"/>
  <c r="S85" i="9" s="1"/>
  <c r="R84" i="9"/>
  <c r="S84" i="9" s="1"/>
  <c r="R90" i="9"/>
  <c r="S90" i="9" s="1"/>
  <c r="R83" i="9"/>
  <c r="S83" i="9" s="1"/>
  <c r="R86" i="9"/>
  <c r="S86" i="9" s="1"/>
  <c r="R79" i="9"/>
  <c r="S79" i="9" s="1"/>
  <c r="R80" i="9"/>
  <c r="S80" i="9" s="1"/>
  <c r="R77" i="9"/>
  <c r="S77" i="9" s="1"/>
  <c r="R78" i="9"/>
  <c r="S78" i="9" s="1"/>
  <c r="R75" i="9"/>
  <c r="S75" i="9" s="1"/>
  <c r="R72" i="9"/>
  <c r="S72" i="9" s="1"/>
  <c r="R76" i="9"/>
  <c r="S76" i="9" s="1"/>
  <c r="R71" i="9"/>
  <c r="S71" i="9" s="1"/>
  <c r="R73" i="9"/>
  <c r="S73" i="9" s="1"/>
  <c r="R70" i="9"/>
  <c r="S70" i="9" s="1"/>
  <c r="R74" i="9"/>
  <c r="S74" i="9" s="1"/>
  <c r="R69" i="9"/>
  <c r="R66" i="9"/>
  <c r="R65" i="9"/>
  <c r="R64" i="9"/>
  <c r="R63" i="9"/>
  <c r="R59" i="9"/>
  <c r="S59" i="9" s="1"/>
  <c r="Q59" i="9" s="1"/>
  <c r="L59" i="9" s="1"/>
  <c r="R15" i="9"/>
  <c r="S15" i="9" s="1"/>
  <c r="Q15" i="9" s="1"/>
  <c r="L15" i="9" s="1"/>
  <c r="R58" i="9"/>
  <c r="S58" i="9" s="1"/>
  <c r="Q58" i="9" s="1"/>
  <c r="L58" i="9" s="1"/>
  <c r="R14" i="9"/>
  <c r="S14" i="9" s="1"/>
  <c r="Q14" i="9" s="1"/>
  <c r="L14" i="9" s="1"/>
  <c r="R13" i="9"/>
  <c r="S13" i="9" s="1"/>
  <c r="Q13" i="9" s="1"/>
  <c r="L13" i="9" s="1"/>
  <c r="R50" i="9"/>
  <c r="S50" i="9" s="1"/>
  <c r="Q50" i="9" s="1"/>
  <c r="L50" i="9" s="1"/>
  <c r="R57" i="9"/>
  <c r="S57" i="9" s="1"/>
  <c r="Q57" i="9" s="1"/>
  <c r="L57" i="9" s="1"/>
  <c r="R53" i="9"/>
  <c r="S53" i="9" s="1"/>
  <c r="Q53" i="9" s="1"/>
  <c r="L53" i="9" s="1"/>
  <c r="R55" i="9"/>
  <c r="S55" i="9" s="1"/>
  <c r="Q55" i="9" s="1"/>
  <c r="L55" i="9" s="1"/>
  <c r="R54" i="9"/>
  <c r="S54" i="9" s="1"/>
  <c r="Q54" i="9" s="1"/>
  <c r="L54" i="9" s="1"/>
  <c r="R52" i="9"/>
  <c r="S52" i="9" s="1"/>
  <c r="Q52" i="9" s="1"/>
  <c r="L52" i="9" s="1"/>
  <c r="R56" i="9"/>
  <c r="S56" i="9" s="1"/>
  <c r="Q56" i="9" s="1"/>
  <c r="L56" i="9" s="1"/>
  <c r="R48" i="9"/>
  <c r="S48" i="9" s="1"/>
  <c r="Q48" i="9" s="1"/>
  <c r="L48" i="9" s="1"/>
  <c r="R49" i="9"/>
  <c r="S49" i="9" s="1"/>
  <c r="Q49" i="9" s="1"/>
  <c r="L49" i="9" s="1"/>
  <c r="R47" i="9"/>
  <c r="S47" i="9" s="1"/>
  <c r="Q47" i="9" s="1"/>
  <c r="L47" i="9" s="1"/>
  <c r="R45" i="9"/>
  <c r="S45" i="9" s="1"/>
  <c r="Q45" i="9" s="1"/>
  <c r="L45" i="9" s="1"/>
  <c r="R51" i="9"/>
  <c r="S51" i="9" s="1"/>
  <c r="Q51" i="9" s="1"/>
  <c r="L51" i="9" s="1"/>
  <c r="R46" i="9"/>
  <c r="S46" i="9" s="1"/>
  <c r="Q46" i="9" s="1"/>
  <c r="L46" i="9" s="1"/>
  <c r="R43" i="9"/>
  <c r="S43" i="9" s="1"/>
  <c r="R34" i="9"/>
  <c r="S34" i="9" s="1"/>
  <c r="R44" i="9"/>
  <c r="S44" i="9" s="1"/>
  <c r="R61" i="9"/>
  <c r="S61" i="9" s="1"/>
  <c r="R37" i="9"/>
  <c r="S37" i="9" s="1"/>
  <c r="R39" i="9"/>
  <c r="S39" i="9" s="1"/>
  <c r="R30" i="9"/>
  <c r="S30" i="9" s="1"/>
  <c r="R42" i="9"/>
  <c r="S42" i="9" s="1"/>
  <c r="R31" i="9"/>
  <c r="S31" i="9" s="1"/>
  <c r="R38" i="9"/>
  <c r="S38" i="9" s="1"/>
  <c r="R35" i="9"/>
  <c r="S35" i="9" s="1"/>
  <c r="R28" i="9"/>
  <c r="S28" i="9" s="1"/>
  <c r="R32" i="9"/>
  <c r="S32" i="9" s="1"/>
  <c r="R40" i="9"/>
  <c r="S40" i="9" s="1"/>
  <c r="R33" i="9"/>
  <c r="S33" i="9" s="1"/>
  <c r="R36" i="9"/>
  <c r="S36" i="9" s="1"/>
  <c r="R41" i="9"/>
  <c r="S41" i="9" s="1"/>
  <c r="R26" i="9"/>
  <c r="S26" i="9" s="1"/>
  <c r="R60" i="9"/>
  <c r="S60" i="9" s="1"/>
  <c r="R27" i="9"/>
  <c r="S27" i="9" s="1"/>
  <c r="R29" i="9"/>
  <c r="S29" i="9" s="1"/>
  <c r="R25" i="9"/>
  <c r="S25" i="9" s="1"/>
  <c r="R18" i="9"/>
  <c r="S18" i="9" s="1"/>
  <c r="R24" i="9"/>
  <c r="S24" i="9" s="1"/>
  <c r="R23" i="9"/>
  <c r="S23" i="9" s="1"/>
  <c r="R22" i="9"/>
  <c r="S22" i="9" s="1"/>
  <c r="R19" i="9"/>
  <c r="S19" i="9" s="1"/>
  <c r="R21" i="9"/>
  <c r="S21" i="9" s="1"/>
  <c r="R17" i="9"/>
  <c r="S17" i="9" s="1"/>
  <c r="R20" i="9"/>
  <c r="S20" i="9" s="1"/>
  <c r="R16" i="9"/>
  <c r="J112" i="2"/>
  <c r="J66" i="2"/>
  <c r="J68" i="2"/>
  <c r="J69" i="2"/>
  <c r="J67" i="2"/>
  <c r="J111" i="2"/>
  <c r="J78" i="2"/>
  <c r="J116" i="2"/>
  <c r="J90" i="2"/>
  <c r="J73" i="2"/>
  <c r="J103" i="2"/>
  <c r="J88" i="2"/>
  <c r="J115" i="2"/>
  <c r="J107" i="2"/>
  <c r="J104" i="2"/>
  <c r="J80" i="2"/>
  <c r="J91" i="2"/>
  <c r="J82" i="2"/>
  <c r="J72" i="2"/>
  <c r="J81" i="2"/>
  <c r="J84" i="2"/>
  <c r="J102" i="2"/>
  <c r="J97" i="2"/>
  <c r="J106" i="2"/>
  <c r="J77" i="2"/>
  <c r="J109" i="2"/>
  <c r="J71" i="2"/>
  <c r="J92" i="2"/>
  <c r="J83" i="2"/>
  <c r="J96" i="2"/>
  <c r="J98" i="2"/>
  <c r="J76" i="2"/>
  <c r="J108" i="2"/>
  <c r="J114" i="2"/>
  <c r="J89" i="2"/>
  <c r="J110" i="2"/>
  <c r="J113" i="2"/>
  <c r="J85" i="2"/>
  <c r="J95" i="2"/>
  <c r="J99" i="2"/>
  <c r="J100" i="2"/>
  <c r="J79" i="2"/>
  <c r="J105" i="2"/>
  <c r="J94" i="2"/>
  <c r="J101" i="2"/>
  <c r="J86" i="2"/>
  <c r="J75" i="2"/>
  <c r="J87" i="2"/>
  <c r="J93" i="2"/>
  <c r="J74" i="2"/>
  <c r="J16" i="2"/>
  <c r="J17" i="2"/>
  <c r="J37" i="2"/>
  <c r="J59" i="2"/>
  <c r="J50" i="2"/>
  <c r="J35" i="2"/>
  <c r="J60" i="2"/>
  <c r="J49" i="2"/>
  <c r="J63" i="2"/>
  <c r="J30" i="2"/>
  <c r="J43" i="2"/>
  <c r="J57" i="2"/>
  <c r="J46" i="2"/>
  <c r="J31" i="2"/>
  <c r="J39" i="2"/>
  <c r="J62" i="2"/>
  <c r="J34" i="2"/>
  <c r="J32" i="2"/>
  <c r="J45" i="2"/>
  <c r="J23" i="2"/>
  <c r="J58" i="2"/>
  <c r="J29" i="2"/>
  <c r="J52" i="2"/>
  <c r="J54" i="2"/>
  <c r="J42" i="2"/>
  <c r="J64" i="2"/>
  <c r="J51" i="2"/>
  <c r="J15" i="2"/>
  <c r="J53" i="2"/>
  <c r="J28" i="2"/>
  <c r="J26" i="2"/>
  <c r="J61" i="2"/>
  <c r="J19" i="2"/>
  <c r="J47" i="2"/>
  <c r="J33" i="2"/>
  <c r="J38" i="2"/>
  <c r="J24" i="2"/>
  <c r="J40" i="2"/>
  <c r="J41" i="2"/>
  <c r="J27" i="2"/>
  <c r="J13" i="2"/>
  <c r="J21" i="2"/>
  <c r="J18" i="2"/>
  <c r="J25" i="2"/>
  <c r="J65" i="2"/>
  <c r="J55" i="2"/>
  <c r="J44" i="2"/>
  <c r="J20" i="2"/>
  <c r="J36" i="2"/>
  <c r="J56" i="2"/>
  <c r="J48" i="2"/>
  <c r="J22" i="2"/>
  <c r="R80" i="10" l="1"/>
  <c r="T80" i="10" s="1"/>
  <c r="L80" i="10" s="1"/>
  <c r="R83" i="10"/>
  <c r="T83" i="10" s="1"/>
  <c r="L83" i="10" s="1"/>
  <c r="R58" i="10"/>
  <c r="T58" i="10" s="1"/>
  <c r="L58" i="10" s="1"/>
  <c r="R57" i="10"/>
  <c r="T57" i="10" s="1"/>
  <c r="L57" i="10" s="1"/>
  <c r="R82" i="10"/>
  <c r="T82" i="10" s="1"/>
  <c r="L82" i="10" s="1"/>
  <c r="R65" i="10"/>
  <c r="T65" i="10" s="1"/>
  <c r="L65" i="10" s="1"/>
  <c r="R74" i="10"/>
  <c r="T74" i="10" s="1"/>
  <c r="L74" i="10" s="1"/>
  <c r="R56" i="10"/>
  <c r="T56" i="10" s="1"/>
  <c r="L56" i="10" s="1"/>
  <c r="R73" i="10"/>
  <c r="T73" i="10" s="1"/>
  <c r="L73" i="10" s="1"/>
  <c r="R62" i="10"/>
  <c r="T62" i="10" s="1"/>
  <c r="L62" i="10" s="1"/>
  <c r="R55" i="10"/>
  <c r="T55" i="10" s="1"/>
  <c r="L55" i="10" s="1"/>
  <c r="R76" i="10"/>
  <c r="T76" i="10" s="1"/>
  <c r="L76" i="10" s="1"/>
  <c r="R79" i="10"/>
  <c r="T79" i="10" s="1"/>
  <c r="L79" i="10" s="1"/>
  <c r="R70" i="10"/>
  <c r="T70" i="10" s="1"/>
  <c r="L70" i="10" s="1"/>
  <c r="R72" i="10"/>
  <c r="T72" i="10" s="1"/>
  <c r="L72" i="10" s="1"/>
  <c r="R71" i="10"/>
  <c r="T71" i="10" s="1"/>
  <c r="L71" i="10" s="1"/>
  <c r="R59" i="10"/>
  <c r="T59" i="10" s="1"/>
  <c r="L59" i="10" s="1"/>
  <c r="R75" i="10"/>
  <c r="T75" i="10" s="1"/>
  <c r="L75" i="10" s="1"/>
  <c r="R78" i="10"/>
  <c r="T78" i="10" s="1"/>
  <c r="L78" i="10" s="1"/>
  <c r="R61" i="10"/>
  <c r="T61" i="10" s="1"/>
  <c r="L61" i="10" s="1"/>
  <c r="R77" i="10"/>
  <c r="T77" i="10" s="1"/>
  <c r="L77" i="10" s="1"/>
  <c r="R63" i="10"/>
  <c r="T63" i="10" s="1"/>
  <c r="L63" i="10" s="1"/>
  <c r="R67" i="10"/>
  <c r="T67" i="10" s="1"/>
  <c r="L67" i="10" s="1"/>
  <c r="R60" i="10"/>
  <c r="T60" i="10" s="1"/>
  <c r="L60" i="10" s="1"/>
  <c r="R66" i="10"/>
  <c r="T66" i="10" s="1"/>
  <c r="L66" i="10" s="1"/>
  <c r="R68" i="10"/>
  <c r="T68" i="10" s="1"/>
  <c r="L68" i="10" s="1"/>
  <c r="R54" i="10"/>
  <c r="T54" i="10" s="1"/>
  <c r="L54" i="10" s="1"/>
  <c r="R64" i="10"/>
  <c r="T64" i="10" s="1"/>
  <c r="L64" i="10" s="1"/>
  <c r="R69" i="10"/>
  <c r="T69" i="10" s="1"/>
  <c r="L69" i="10" s="1"/>
  <c r="R81" i="10"/>
  <c r="T81" i="10" s="1"/>
  <c r="L81" i="10" s="1"/>
  <c r="R49" i="10"/>
  <c r="T49" i="10" s="1"/>
  <c r="L49" i="10" s="1"/>
  <c r="R27" i="10"/>
  <c r="T27" i="10" s="1"/>
  <c r="L27" i="10" s="1"/>
  <c r="R44" i="10"/>
  <c r="T44" i="10" s="1"/>
  <c r="L44" i="10" s="1"/>
  <c r="R52" i="10"/>
  <c r="T52" i="10" s="1"/>
  <c r="L52" i="10" s="1"/>
  <c r="R29" i="10"/>
  <c r="T29" i="10" s="1"/>
  <c r="L29" i="10" s="1"/>
  <c r="R43" i="10"/>
  <c r="T43" i="10" s="1"/>
  <c r="L43" i="10" s="1"/>
  <c r="R50" i="10"/>
  <c r="T50" i="10" s="1"/>
  <c r="L50" i="10" s="1"/>
  <c r="R14" i="10"/>
  <c r="T14" i="10" s="1"/>
  <c r="L14" i="10" s="1"/>
  <c r="R34" i="10"/>
  <c r="T34" i="10" s="1"/>
  <c r="L34" i="10" s="1"/>
  <c r="R37" i="10"/>
  <c r="T37" i="10" s="1"/>
  <c r="L37" i="10" s="1"/>
  <c r="R45" i="10"/>
  <c r="T45" i="10" s="1"/>
  <c r="L45" i="10" s="1"/>
  <c r="R28" i="10"/>
  <c r="T28" i="10" s="1"/>
  <c r="L28" i="10" s="1"/>
  <c r="R40" i="10"/>
  <c r="T40" i="10" s="1"/>
  <c r="L40" i="10" s="1"/>
  <c r="R13" i="10"/>
  <c r="T13" i="10" s="1"/>
  <c r="L13" i="10" s="1"/>
  <c r="R51" i="10"/>
  <c r="T51" i="10" s="1"/>
  <c r="L51" i="10" s="1"/>
  <c r="R30" i="10"/>
  <c r="T30" i="10" s="1"/>
  <c r="L30" i="10" s="1"/>
  <c r="R42" i="10"/>
  <c r="T42" i="10" s="1"/>
  <c r="L42" i="10" s="1"/>
  <c r="R35" i="10"/>
  <c r="T35" i="10" s="1"/>
  <c r="L35" i="10" s="1"/>
  <c r="R38" i="10"/>
  <c r="T38" i="10" s="1"/>
  <c r="L38" i="10" s="1"/>
  <c r="R41" i="10"/>
  <c r="T41" i="10" s="1"/>
  <c r="L41" i="10" s="1"/>
  <c r="R20" i="10"/>
  <c r="T20" i="10" s="1"/>
  <c r="L20" i="10" s="1"/>
  <c r="R46" i="10"/>
  <c r="T46" i="10" s="1"/>
  <c r="L46" i="10" s="1"/>
  <c r="R16" i="10"/>
  <c r="T16" i="10" s="1"/>
  <c r="L16" i="10" s="1"/>
  <c r="R33" i="10"/>
  <c r="T33" i="10" s="1"/>
  <c r="L33" i="10" s="1"/>
  <c r="R48" i="10"/>
  <c r="T48" i="10" s="1"/>
  <c r="L48" i="10" s="1"/>
  <c r="R39" i="10"/>
  <c r="T39" i="10" s="1"/>
  <c r="L39" i="10" s="1"/>
  <c r="R17" i="10"/>
  <c r="T17" i="10" s="1"/>
  <c r="L17" i="10" s="1"/>
  <c r="R25" i="10"/>
  <c r="T25" i="10" s="1"/>
  <c r="L25" i="10" s="1"/>
  <c r="R21" i="10"/>
  <c r="T21" i="10" s="1"/>
  <c r="L21" i="10" s="1"/>
  <c r="R22" i="10"/>
  <c r="T22" i="10" s="1"/>
  <c r="L22" i="10" s="1"/>
  <c r="R31" i="10"/>
  <c r="T31" i="10" s="1"/>
  <c r="L31" i="10" s="1"/>
  <c r="R19" i="10"/>
  <c r="T19" i="10" s="1"/>
  <c r="L19" i="10" s="1"/>
  <c r="R23" i="10"/>
  <c r="T23" i="10" s="1"/>
  <c r="L23" i="10" s="1"/>
  <c r="R18" i="10"/>
  <c r="T18" i="10" s="1"/>
  <c r="L18" i="10" s="1"/>
  <c r="R32" i="10"/>
  <c r="T32" i="10" s="1"/>
  <c r="L32" i="10" s="1"/>
  <c r="R15" i="10"/>
  <c r="T15" i="10" s="1"/>
  <c r="L15" i="10" s="1"/>
  <c r="R26" i="10"/>
  <c r="T26" i="10" s="1"/>
  <c r="L26" i="10" s="1"/>
  <c r="R24" i="10"/>
  <c r="T24" i="10" s="1"/>
  <c r="L24" i="10" s="1"/>
  <c r="R36" i="10"/>
  <c r="T36" i="10" s="1"/>
  <c r="L36" i="10" s="1"/>
  <c r="R47" i="10"/>
  <c r="T47" i="10" s="1"/>
  <c r="L47" i="10" s="1"/>
  <c r="AO15" i="11" l="1"/>
  <c r="AO18" i="11"/>
  <c r="AO16" i="11"/>
  <c r="AO17" i="11"/>
  <c r="AO20" i="11"/>
  <c r="AO19" i="11"/>
  <c r="AO21" i="11"/>
  <c r="AO22" i="11"/>
  <c r="AO14" i="11"/>
  <c r="I93" i="12"/>
  <c r="H92" i="12"/>
  <c r="G91" i="12"/>
  <c r="I103" i="12"/>
  <c r="H102" i="12"/>
  <c r="G101" i="12"/>
  <c r="I108" i="12"/>
  <c r="H107" i="12"/>
  <c r="G106" i="12"/>
  <c r="I98" i="12"/>
  <c r="H97" i="12"/>
  <c r="G96" i="12"/>
  <c r="I83" i="12"/>
  <c r="H82" i="12"/>
  <c r="G81" i="12"/>
  <c r="I78" i="12"/>
  <c r="H77" i="12"/>
  <c r="G76" i="12"/>
  <c r="I73" i="12"/>
  <c r="H72" i="12"/>
  <c r="G71" i="12"/>
  <c r="I68" i="12"/>
  <c r="H67" i="12"/>
  <c r="G66" i="12"/>
  <c r="I88" i="12"/>
  <c r="H87" i="12"/>
  <c r="G86" i="12"/>
  <c r="I26" i="3"/>
  <c r="I41" i="3"/>
  <c r="I47" i="12"/>
  <c r="H46" i="12"/>
  <c r="G45" i="12"/>
  <c r="I62" i="12"/>
  <c r="H61" i="12"/>
  <c r="G60" i="12"/>
  <c r="I57" i="12"/>
  <c r="H56" i="12"/>
  <c r="G55" i="12"/>
  <c r="I52" i="12"/>
  <c r="H51" i="12"/>
  <c r="G50" i="12"/>
  <c r="I17" i="12"/>
  <c r="H16" i="12"/>
  <c r="G15" i="12"/>
  <c r="I22" i="12"/>
  <c r="H21" i="12"/>
  <c r="G20" i="12"/>
  <c r="I42" i="12"/>
  <c r="H41" i="12"/>
  <c r="G40" i="12"/>
  <c r="I32" i="12"/>
  <c r="H31" i="12"/>
  <c r="G30" i="12"/>
  <c r="I27" i="12"/>
  <c r="H26" i="12"/>
  <c r="G25" i="12"/>
  <c r="I37" i="12"/>
  <c r="H36" i="12"/>
  <c r="G35" i="12"/>
  <c r="I41" i="1" l="1"/>
  <c r="H40" i="1"/>
  <c r="G39" i="1"/>
  <c r="I56" i="1"/>
  <c r="H55" i="1"/>
  <c r="G54" i="1"/>
  <c r="I51" i="1"/>
  <c r="H50" i="1"/>
  <c r="G49" i="1"/>
  <c r="I31" i="1"/>
  <c r="H30" i="1"/>
  <c r="G29" i="1"/>
  <c r="I61" i="1"/>
  <c r="H60" i="1"/>
  <c r="G59" i="1"/>
  <c r="I71" i="1"/>
  <c r="H70" i="1"/>
  <c r="G69" i="1"/>
  <c r="I46" i="1"/>
  <c r="H45" i="1"/>
  <c r="G44" i="1"/>
  <c r="I81" i="1"/>
  <c r="H80" i="1"/>
  <c r="G79" i="1"/>
  <c r="I26" i="1"/>
  <c r="H25" i="1"/>
  <c r="G24" i="1"/>
  <c r="I66" i="1"/>
  <c r="H65" i="1"/>
  <c r="G64" i="1"/>
  <c r="I21" i="1"/>
  <c r="H20" i="1"/>
  <c r="G19" i="1"/>
  <c r="I76" i="1"/>
  <c r="H75" i="1"/>
  <c r="G74" i="1"/>
  <c r="I16" i="1"/>
  <c r="H15" i="1"/>
  <c r="G14" i="1"/>
  <c r="I36" i="1"/>
  <c r="H35" i="1"/>
  <c r="G34" i="1"/>
  <c r="I66" i="3"/>
  <c r="H65" i="3"/>
  <c r="G64" i="3"/>
  <c r="I56" i="3"/>
  <c r="H55" i="3"/>
  <c r="G54" i="3"/>
  <c r="H25" i="3"/>
  <c r="G24" i="3"/>
  <c r="I46" i="3"/>
  <c r="H45" i="3"/>
  <c r="G44" i="3"/>
  <c r="I36" i="3"/>
  <c r="H35" i="3"/>
  <c r="G34" i="3"/>
  <c r="I16" i="3"/>
  <c r="H15" i="3"/>
  <c r="G14" i="3"/>
  <c r="I31" i="3"/>
  <c r="H30" i="3"/>
  <c r="G29" i="3"/>
  <c r="I21" i="3"/>
  <c r="H20" i="3"/>
  <c r="G19" i="3"/>
  <c r="I81" i="3"/>
  <c r="H80" i="3"/>
  <c r="G79" i="3"/>
  <c r="I76" i="3"/>
  <c r="H75" i="3"/>
  <c r="G74" i="3"/>
  <c r="I71" i="3"/>
  <c r="H70" i="3"/>
  <c r="G69" i="3"/>
  <c r="I61" i="3"/>
  <c r="H60" i="3"/>
  <c r="G59" i="3"/>
  <c r="I51" i="3"/>
  <c r="H50" i="3"/>
  <c r="G49" i="3"/>
  <c r="H40" i="3"/>
  <c r="G39" i="3"/>
</calcChain>
</file>

<file path=xl/sharedStrings.xml><?xml version="1.0" encoding="utf-8"?>
<sst xmlns="http://schemas.openxmlformats.org/spreadsheetml/2006/main" count="2724" uniqueCount="452">
  <si>
    <t>мс</t>
  </si>
  <si>
    <t>Акмолинская,Щучинск</t>
  </si>
  <si>
    <t>Турлубеков Бекентай</t>
  </si>
  <si>
    <t>Акмолинская,Балкашино</t>
  </si>
  <si>
    <t>ШВСМ,ЦОП</t>
  </si>
  <si>
    <t>Мухин Александр</t>
  </si>
  <si>
    <t>ШВСМ</t>
  </si>
  <si>
    <t>Башкиров Антон</t>
  </si>
  <si>
    <t>Мельник Дмитрий</t>
  </si>
  <si>
    <t>СДЮШОР №2,ЦОП</t>
  </si>
  <si>
    <t>Еремин Владимир</t>
  </si>
  <si>
    <t>кмс</t>
  </si>
  <si>
    <t>СДЮСШ</t>
  </si>
  <si>
    <t>Амурлаев Руслан</t>
  </si>
  <si>
    <t>Гуров Антон</t>
  </si>
  <si>
    <t>Куралес Вадим</t>
  </si>
  <si>
    <t>Червенко Данил</t>
  </si>
  <si>
    <t>СДЮШОР</t>
  </si>
  <si>
    <t>СДЮШОР №2</t>
  </si>
  <si>
    <t>Акмолинская</t>
  </si>
  <si>
    <t>ВКО</t>
  </si>
  <si>
    <t>ОСДЮШОР № 2</t>
  </si>
  <si>
    <t>Акмолинская,Степногорск</t>
  </si>
  <si>
    <t>Коломиец Алина</t>
  </si>
  <si>
    <t>мсмк</t>
  </si>
  <si>
    <t>ШВСМ,ЦСКА</t>
  </si>
  <si>
    <t>Кондратьева Анастасия</t>
  </si>
  <si>
    <t>СДЮШОР № 2,ЦОП</t>
  </si>
  <si>
    <t>Егорова Полина</t>
  </si>
  <si>
    <t>Скрипкина Алина</t>
  </si>
  <si>
    <t>Крюкова Арина</t>
  </si>
  <si>
    <t>Куприянова Арина</t>
  </si>
  <si>
    <t>Акмолинская,Щучинск,</t>
  </si>
  <si>
    <t>СКО</t>
  </si>
  <si>
    <t>СДЮСШ,ЦПОР</t>
  </si>
  <si>
    <t>Алматинская</t>
  </si>
  <si>
    <t>Дюсенов Асет</t>
  </si>
  <si>
    <t>СДЮСШ по ЗВС</t>
  </si>
  <si>
    <t>Куандык Ержанат</t>
  </si>
  <si>
    <t>РСШИКОР</t>
  </si>
  <si>
    <t>Васильев Вячеслав</t>
  </si>
  <si>
    <t>Пивоварова Надежда</t>
  </si>
  <si>
    <t>РШВСМ</t>
  </si>
  <si>
    <t>Чупик Яна</t>
  </si>
  <si>
    <t>РШВСМ,СДЮСШ по ЗВС</t>
  </si>
  <si>
    <t>Генева Милана</t>
  </si>
  <si>
    <t>Цай Екатерина</t>
  </si>
  <si>
    <t>Дарьин Иван</t>
  </si>
  <si>
    <t>Бауэр Кирилл</t>
  </si>
  <si>
    <t>ВКО,Семей</t>
  </si>
  <si>
    <t>Безгинов Арсений</t>
  </si>
  <si>
    <t>ВКО,Риддер</t>
  </si>
  <si>
    <t>РСШИКОР,ЦОП</t>
  </si>
  <si>
    <t>Афанасьев Артем</t>
  </si>
  <si>
    <t>РСШИКОР, ЦОП</t>
  </si>
  <si>
    <t>Каданцев Артур</t>
  </si>
  <si>
    <t>Гребенщиков Егор</t>
  </si>
  <si>
    <t>Пухов Юрий</t>
  </si>
  <si>
    <t>Вдовин Семен</t>
  </si>
  <si>
    <t>Бельченко Елизавета</t>
  </si>
  <si>
    <t>Карабаева Алема</t>
  </si>
  <si>
    <t>Мезензева Эвелина</t>
  </si>
  <si>
    <t>Мусохранова Екатерина</t>
  </si>
  <si>
    <t>Сауленко Валентина</t>
  </si>
  <si>
    <t>ШВСМ по ЗВС</t>
  </si>
  <si>
    <t>Унжакова София</t>
  </si>
  <si>
    <t>Бектимирова София</t>
  </si>
  <si>
    <t>Карагандинская</t>
  </si>
  <si>
    <t>Киреев Владислав</t>
  </si>
  <si>
    <t>Батрынча Владимир</t>
  </si>
  <si>
    <t>Аношкин Данил</t>
  </si>
  <si>
    <t>Ахатова Людмила</t>
  </si>
  <si>
    <t>Павлодарская</t>
  </si>
  <si>
    <t>Браун Максим</t>
  </si>
  <si>
    <t>Белецкий Данил</t>
  </si>
  <si>
    <t>Молчанюк Андрей</t>
  </si>
  <si>
    <t>ДЮСШ № 1</t>
  </si>
  <si>
    <t>Климина Дарья</t>
  </si>
  <si>
    <t>Долгополова Ксения</t>
  </si>
  <si>
    <t>Сирик Сергей</t>
  </si>
  <si>
    <t>Дельдеш Дастан</t>
  </si>
  <si>
    <t>Омаров Диас</t>
  </si>
  <si>
    <t>Бровко Виктор</t>
  </si>
  <si>
    <t>Хмельницкая Анастасия</t>
  </si>
  <si>
    <t>Касенова Арна</t>
  </si>
  <si>
    <t>Горбатова Дарья</t>
  </si>
  <si>
    <t>СДЮСШ,</t>
  </si>
  <si>
    <t>Ткач Анастасия</t>
  </si>
  <si>
    <t>Брагин Владимир</t>
  </si>
  <si>
    <t>СДЮШОР №2,РСШИКОР</t>
  </si>
  <si>
    <t>Хамитов Ильдар</t>
  </si>
  <si>
    <t xml:space="preserve">         Союз Биатлонистов Республики Казахстан</t>
  </si>
  <si>
    <t xml:space="preserve">                        РЕЗУЛЬТАТЫ</t>
  </si>
  <si>
    <t>Спринт</t>
  </si>
  <si>
    <t>Начало   сор-й 11.00</t>
  </si>
  <si>
    <t>Жюри</t>
  </si>
  <si>
    <t>главный судья</t>
  </si>
  <si>
    <t>Ловягин В.</t>
  </si>
  <si>
    <t>Окон-ие сор-й 14.15</t>
  </si>
  <si>
    <t>зам.гл.судьи по трассе</t>
  </si>
  <si>
    <t>Ветер Ю-З</t>
  </si>
  <si>
    <t>Описание дистанции</t>
  </si>
  <si>
    <t>член жюри</t>
  </si>
  <si>
    <t>Выдрин Н.</t>
  </si>
  <si>
    <t>1-2 м/с</t>
  </si>
  <si>
    <t>Барило А.</t>
  </si>
  <si>
    <t xml:space="preserve">Влажность </t>
  </si>
  <si>
    <t>2 огневых рубежа</t>
  </si>
  <si>
    <t>Хайрутдинов Р</t>
  </si>
  <si>
    <t>лежа/стоя</t>
  </si>
  <si>
    <t>л</t>
  </si>
  <si>
    <t>с</t>
  </si>
  <si>
    <t>рез-тат</t>
  </si>
  <si>
    <t>вып</t>
  </si>
  <si>
    <t>ШВСМпоЗВС,</t>
  </si>
  <si>
    <t>ОСДЮШОР,ЦПОР</t>
  </si>
  <si>
    <t>ЦОП,СДЮШОР №2</t>
  </si>
  <si>
    <t>Акимов Никита</t>
  </si>
  <si>
    <t>РШВСМ,интернат</t>
  </si>
  <si>
    <t>СДЮСШ им.Байболова</t>
  </si>
  <si>
    <t>Матыскин Илья</t>
  </si>
  <si>
    <t>Литвинов Евгений</t>
  </si>
  <si>
    <t>Аришев Агзам</t>
  </si>
  <si>
    <t>СДЮШОР № 2,РСШИКОР</t>
  </si>
  <si>
    <t>Дулина-Мандрика Ольга</t>
  </si>
  <si>
    <t>ЦПОР,СДЮСШ</t>
  </si>
  <si>
    <t>Чищенко Арина</t>
  </si>
  <si>
    <t xml:space="preserve">Главный судья </t>
  </si>
  <si>
    <t>В.Ловягин</t>
  </si>
  <si>
    <t>МК</t>
  </si>
  <si>
    <t>Главный секретарь</t>
  </si>
  <si>
    <t>Т.Реш</t>
  </si>
  <si>
    <t>НСВК</t>
  </si>
  <si>
    <t>Бадриденова Алина</t>
  </si>
  <si>
    <t>Ручьев Иван</t>
  </si>
  <si>
    <t>РШВСМ,СДЮШОР</t>
  </si>
  <si>
    <t>Миронова Валерия</t>
  </si>
  <si>
    <t>Титиевская Кристина</t>
  </si>
  <si>
    <t>Ардалионова Ульяна</t>
  </si>
  <si>
    <t>Конивец Владимир</t>
  </si>
  <si>
    <t>Козлов Илья</t>
  </si>
  <si>
    <t>Малахов Андрей</t>
  </si>
  <si>
    <t>Викулова Анна</t>
  </si>
  <si>
    <t>Авизов Богдан</t>
  </si>
  <si>
    <t>Актюбинская</t>
  </si>
  <si>
    <t>СДЮШ по ЗВС</t>
  </si>
  <si>
    <t>Витенко Владислав</t>
  </si>
  <si>
    <t>Вишневская-Шепоренко Галина</t>
  </si>
  <si>
    <t>змс</t>
  </si>
  <si>
    <t>Место проведения:г.Алматы,                                                     Лыжно-биатлонный комплекс "Алатау"</t>
  </si>
  <si>
    <t>Анастасияди К</t>
  </si>
  <si>
    <t>№</t>
  </si>
  <si>
    <t>этап</t>
  </si>
  <si>
    <t>Команда</t>
  </si>
  <si>
    <t>рубеж</t>
  </si>
  <si>
    <t>личный рез-т</t>
  </si>
  <si>
    <t>результат команды</t>
  </si>
  <si>
    <t>место</t>
  </si>
  <si>
    <t>выпол</t>
  </si>
  <si>
    <t>Ловягин В</t>
  </si>
  <si>
    <t>Анастаисяди К.</t>
  </si>
  <si>
    <t>Выдрин Н</t>
  </si>
  <si>
    <t>Начало сор-й</t>
  </si>
  <si>
    <t>Окончание сор-й</t>
  </si>
  <si>
    <t>14.00</t>
  </si>
  <si>
    <t>Описание трассы</t>
  </si>
  <si>
    <t>круги</t>
  </si>
  <si>
    <t>стрельба</t>
  </si>
  <si>
    <t>масстарт</t>
  </si>
  <si>
    <t>гл.судья</t>
  </si>
  <si>
    <t>Начало сор-й 10.15</t>
  </si>
  <si>
    <t>Окончание сор-й 14.05</t>
  </si>
  <si>
    <t>круги 2,5 км/ 2,0км</t>
  </si>
  <si>
    <t>4 огневых рубежа</t>
  </si>
  <si>
    <t>рез-т</t>
  </si>
  <si>
    <t>Чулков Роман</t>
  </si>
  <si>
    <t>круги 2500м/ 2000м</t>
  </si>
  <si>
    <t>Коломиец А</t>
  </si>
  <si>
    <t>Мухин А</t>
  </si>
  <si>
    <t>Пивоварова Н</t>
  </si>
  <si>
    <t>Дюсенов А</t>
  </si>
  <si>
    <t>Ахатова Л</t>
  </si>
  <si>
    <t>Киреев В</t>
  </si>
  <si>
    <t>Сауленко В</t>
  </si>
  <si>
    <t>Витенко В</t>
  </si>
  <si>
    <t>Скрипкина А</t>
  </si>
  <si>
    <t>Титиевская К</t>
  </si>
  <si>
    <t>Бауэр К</t>
  </si>
  <si>
    <t>Миронова В</t>
  </si>
  <si>
    <t>Васильев В</t>
  </si>
  <si>
    <t>Чупик Я</t>
  </si>
  <si>
    <t>Ручьев И</t>
  </si>
  <si>
    <t>Ардалионова У</t>
  </si>
  <si>
    <t>Мужчины/женщины</t>
  </si>
  <si>
    <t>Касенова А</t>
  </si>
  <si>
    <t>Хмельницкая А</t>
  </si>
  <si>
    <t>Сирик С</t>
  </si>
  <si>
    <t>Климина Д</t>
  </si>
  <si>
    <t>Долгополова К</t>
  </si>
  <si>
    <t>Браун М</t>
  </si>
  <si>
    <t>Белецкий Д</t>
  </si>
  <si>
    <t>Бельченко Е</t>
  </si>
  <si>
    <t>Кондратьева А</t>
  </si>
  <si>
    <t>Дулина-Мандрика О</t>
  </si>
  <si>
    <t>Турлубеков Б</t>
  </si>
  <si>
    <t>Мезенцева Э</t>
  </si>
  <si>
    <t>Гребенщиков Е</t>
  </si>
  <si>
    <t>Афанасьев А</t>
  </si>
  <si>
    <t>Чищенко А</t>
  </si>
  <si>
    <t>Горбатова Д</t>
  </si>
  <si>
    <t>Омаров Д</t>
  </si>
  <si>
    <t>Чулков Р</t>
  </si>
  <si>
    <t>Главный судья</t>
  </si>
  <si>
    <t>судья МК</t>
  </si>
  <si>
    <t>Акмолинкая</t>
  </si>
  <si>
    <t>Союз Биатлонистов Республики Казахстан</t>
  </si>
  <si>
    <t>Бадриденова А</t>
  </si>
  <si>
    <t>Бектемирова С</t>
  </si>
  <si>
    <t>Дистанция 1х6 км + 1х7,5 км</t>
  </si>
  <si>
    <t>29 сентября 2021 г</t>
  </si>
  <si>
    <t>16 +</t>
  </si>
  <si>
    <t>Ветер З-В</t>
  </si>
  <si>
    <t>мужчины 12,5  км</t>
  </si>
  <si>
    <t>Летний Чемпионат Республики Казахстан по биатлону (роллеры)</t>
  </si>
  <si>
    <t>присв</t>
  </si>
  <si>
    <t>Анастасияди К.</t>
  </si>
  <si>
    <t>Союз Биатлонистов Республикии Казахстан</t>
  </si>
  <si>
    <t>женщины 10  км</t>
  </si>
  <si>
    <t>ст№</t>
  </si>
  <si>
    <t>Фамилия имя</t>
  </si>
  <si>
    <t>г/рожд</t>
  </si>
  <si>
    <t>зв</t>
  </si>
  <si>
    <t>Организация</t>
  </si>
  <si>
    <t>Принадлежность</t>
  </si>
  <si>
    <t>круги 2,0 км/ 1,5км</t>
  </si>
  <si>
    <t>Окончание сор-й 13.05</t>
  </si>
  <si>
    <t>30 сентября 2021 г</t>
  </si>
  <si>
    <t>Михайлов Самсон</t>
  </si>
  <si>
    <t>г.Алматы</t>
  </si>
  <si>
    <t>Трегубов Руслан</t>
  </si>
  <si>
    <t>Тесленко Руслан</t>
  </si>
  <si>
    <t>Шайбель Руслан</t>
  </si>
  <si>
    <t>Иштиряков Ринат</t>
  </si>
  <si>
    <t>Филимонов Данил</t>
  </si>
  <si>
    <t>Копытов Александр</t>
  </si>
  <si>
    <t>Польдяева Мария</t>
  </si>
  <si>
    <t>Назырова Асем</t>
  </si>
  <si>
    <t>Сидоркин Даниил</t>
  </si>
  <si>
    <t>Балуанов Бекзат</t>
  </si>
  <si>
    <t>Хасенов Ильяс</t>
  </si>
  <si>
    <t>Козорезов Александр</t>
  </si>
  <si>
    <t>Матрук.ДЮСШ,РСШИКОР</t>
  </si>
  <si>
    <t>Горелова Арина</t>
  </si>
  <si>
    <t>Пакулина Ульяна</t>
  </si>
  <si>
    <t>Козорезова Елена</t>
  </si>
  <si>
    <t>Бекмурзаева Нурсулу</t>
  </si>
  <si>
    <t>Болатулы Арсен</t>
  </si>
  <si>
    <t>Миропольский Владислав</t>
  </si>
  <si>
    <t>Кошкарева Екатерина</t>
  </si>
  <si>
    <t>Рыбалкина Эвелина</t>
  </si>
  <si>
    <t>Москвина Диана</t>
  </si>
  <si>
    <t>Полторанина Ольга</t>
  </si>
  <si>
    <t>Ряжко Дарья</t>
  </si>
  <si>
    <t>Быкова Ирина</t>
  </si>
  <si>
    <t>ЖЕНЩИНЫ</t>
  </si>
  <si>
    <t>МУЖЧИНЫ</t>
  </si>
  <si>
    <t>к</t>
  </si>
  <si>
    <t>Алматы</t>
  </si>
  <si>
    <t>Жаубасарова Кристина</t>
  </si>
  <si>
    <t>Чазова татьяна</t>
  </si>
  <si>
    <t>Машкова Полина</t>
  </si>
  <si>
    <t>нор</t>
  </si>
  <si>
    <t>Астана</t>
  </si>
  <si>
    <t>Жанбулатов Берик</t>
  </si>
  <si>
    <t>Хамитов И</t>
  </si>
  <si>
    <t>Горелова А</t>
  </si>
  <si>
    <t>Чазова Т</t>
  </si>
  <si>
    <t>Михайлов С</t>
  </si>
  <si>
    <t>Вишневская-Шопоренко Г</t>
  </si>
  <si>
    <t>Куприянова А</t>
  </si>
  <si>
    <t>Башкиров А</t>
  </si>
  <si>
    <t>ВКО - в/к</t>
  </si>
  <si>
    <t>Кошкарева Е</t>
  </si>
  <si>
    <t>Конивец В</t>
  </si>
  <si>
    <t>Полторанина О</t>
  </si>
  <si>
    <t>Акимов Н.</t>
  </si>
  <si>
    <t>Вдовин С.</t>
  </si>
  <si>
    <t>Бекмурзаева Н</t>
  </si>
  <si>
    <t>Хасенов И</t>
  </si>
  <si>
    <t>Балуанов Б</t>
  </si>
  <si>
    <t>Егорова П</t>
  </si>
  <si>
    <t>Куралес В</t>
  </si>
  <si>
    <t>Амурлаев Р</t>
  </si>
  <si>
    <t>Сидоркин Д</t>
  </si>
  <si>
    <t>Бровко В.</t>
  </si>
  <si>
    <t>Жаубасарова К</t>
  </si>
  <si>
    <t>Генева М.</t>
  </si>
  <si>
    <t>Куандык Е.</t>
  </si>
  <si>
    <t>Москвина Э</t>
  </si>
  <si>
    <t>Казанцев А.</t>
  </si>
  <si>
    <t>ВКО-в/к</t>
  </si>
  <si>
    <t>Карабаева А</t>
  </si>
  <si>
    <t>Аришев А</t>
  </si>
  <si>
    <t>Пухов Ю.</t>
  </si>
  <si>
    <t>Крюкова А</t>
  </si>
  <si>
    <t>Червенко Д</t>
  </si>
  <si>
    <t>Еремин В.</t>
  </si>
  <si>
    <t>Акмолинская в/к</t>
  </si>
  <si>
    <t>Викулова А</t>
  </si>
  <si>
    <t>Мельник Д</t>
  </si>
  <si>
    <t>Гуров А</t>
  </si>
  <si>
    <t>Унжакова С.</t>
  </si>
  <si>
    <t>Мусохранова Е</t>
  </si>
  <si>
    <t>Брагин В.</t>
  </si>
  <si>
    <t>Литвинов Е.</t>
  </si>
  <si>
    <t>Безгинов А.</t>
  </si>
  <si>
    <t xml:space="preserve">Қазақстан Республикасының </t>
  </si>
  <si>
    <t>5-ші қысқы Спартакиадасы</t>
  </si>
  <si>
    <t>5-я зимняя  Спартакиада</t>
  </si>
  <si>
    <t xml:space="preserve">Республики Казахстан </t>
  </si>
  <si>
    <t>V Зимняя Спартакиада</t>
  </si>
  <si>
    <t>Республики Казахстан</t>
  </si>
  <si>
    <t>V-ші қысқы Спартакиадасы</t>
  </si>
  <si>
    <t>21 декабря 2021 г</t>
  </si>
  <si>
    <t>1500 м</t>
  </si>
  <si>
    <t>Мужчины/женщины     2 х 6 км + 2 х 6 км</t>
  </si>
  <si>
    <t>2000 м</t>
  </si>
  <si>
    <t>10 45</t>
  </si>
  <si>
    <t>Тисленко Р</t>
  </si>
  <si>
    <t>Шайбель Р</t>
  </si>
  <si>
    <t>Рыбалкина Э</t>
  </si>
  <si>
    <t>Машкова П</t>
  </si>
  <si>
    <t>Дельдеш Д.</t>
  </si>
  <si>
    <t>26 декабрь 2021год</t>
  </si>
  <si>
    <t>очки</t>
  </si>
  <si>
    <t>м</t>
  </si>
  <si>
    <t>звание</t>
  </si>
  <si>
    <t>Область</t>
  </si>
  <si>
    <t>Горелова А.</t>
  </si>
  <si>
    <t>ру беж</t>
  </si>
  <si>
    <t>М</t>
  </si>
  <si>
    <t>область</t>
  </si>
  <si>
    <t>спринт</t>
  </si>
  <si>
    <t>индивидуальная гонка</t>
  </si>
  <si>
    <t>итого</t>
  </si>
  <si>
    <t>женщины</t>
  </si>
  <si>
    <t>мужчины</t>
  </si>
  <si>
    <t>микс</t>
  </si>
  <si>
    <t>смеш</t>
  </si>
  <si>
    <t>Эстафеты</t>
  </si>
  <si>
    <t>гонка-преследования</t>
  </si>
  <si>
    <t xml:space="preserve">Погода </t>
  </si>
  <si>
    <t>оч</t>
  </si>
  <si>
    <t>ст</t>
  </si>
  <si>
    <t>г/р</t>
  </si>
  <si>
    <t>принадлежность</t>
  </si>
  <si>
    <t>фамилия,имя</t>
  </si>
  <si>
    <t>лежа/стоя/лежа/стоя</t>
  </si>
  <si>
    <t>23 декабрь 2021год</t>
  </si>
  <si>
    <t>22 декабря 2021 г</t>
  </si>
  <si>
    <t>Погода: солнечно            + 4                                                                             ветер з-в  2-3 м/с</t>
  </si>
  <si>
    <t>14.15</t>
  </si>
  <si>
    <t>Погода: солнечно       + 5                                                                                  ветер з-в  1-2 м/с</t>
  </si>
  <si>
    <t>Болатулы А</t>
  </si>
  <si>
    <t>Дельдеш Д</t>
  </si>
  <si>
    <t>Матыскин И</t>
  </si>
  <si>
    <t>Молчанюк А</t>
  </si>
  <si>
    <t>Тесленко Р</t>
  </si>
  <si>
    <t>Вдовин С</t>
  </si>
  <si>
    <t>Акимов Н</t>
  </si>
  <si>
    <t>ВКО в/к</t>
  </si>
  <si>
    <t>Козлов И</t>
  </si>
  <si>
    <t>Козорезов А</t>
  </si>
  <si>
    <t>Актюбинская в/к</t>
  </si>
  <si>
    <t>Каданцев А</t>
  </si>
  <si>
    <t>Жалгасарова Б</t>
  </si>
  <si>
    <t>Вишневская-Шепоренко Г</t>
  </si>
  <si>
    <t>Генева М</t>
  </si>
  <si>
    <t>Назырова А</t>
  </si>
  <si>
    <t>Козорезова Е</t>
  </si>
  <si>
    <t>Пакулина У</t>
  </si>
  <si>
    <t>Сауленко В.</t>
  </si>
  <si>
    <t>Скрипкина А.</t>
  </si>
  <si>
    <t>Дарьин И</t>
  </si>
  <si>
    <t>Еремин В</t>
  </si>
  <si>
    <t>Малахов А</t>
  </si>
  <si>
    <t>Пухов Ю</t>
  </si>
  <si>
    <t>Литвинов</t>
  </si>
  <si>
    <t>Москвина Д.</t>
  </si>
  <si>
    <t>Филимонов Д</t>
  </si>
  <si>
    <t>в/к</t>
  </si>
  <si>
    <t>ж</t>
  </si>
  <si>
    <t>Нур-Султан</t>
  </si>
  <si>
    <t>Погода: солнечно      + 4                                                                                   ветер ю-в  1-2 м/с</t>
  </si>
  <si>
    <t>Мужчины 20 км</t>
  </si>
  <si>
    <t>Женщины 15 км</t>
  </si>
  <si>
    <t xml:space="preserve">В.Ловягин </t>
  </si>
  <si>
    <t>Союз Биатлонистов РК</t>
  </si>
  <si>
    <t>круги 2500м</t>
  </si>
  <si>
    <t>13.40</t>
  </si>
  <si>
    <r>
      <t xml:space="preserve">Микс Эстафета                                           </t>
    </r>
    <r>
      <rPr>
        <sz val="11"/>
        <color theme="1"/>
        <rFont val="Times New Roman"/>
        <family val="1"/>
        <charset val="204"/>
      </rPr>
      <t>по биатлону</t>
    </r>
  </si>
  <si>
    <r>
      <t xml:space="preserve">Смешанная эстафета                            </t>
    </r>
    <r>
      <rPr>
        <sz val="11"/>
        <color theme="1"/>
        <rFont val="Times New Roman"/>
        <family val="1"/>
        <charset val="204"/>
      </rPr>
      <t xml:space="preserve"> по биатлону</t>
    </r>
  </si>
  <si>
    <r>
      <t xml:space="preserve">Эстафетная гонка                                   </t>
    </r>
    <r>
      <rPr>
        <sz val="11"/>
        <color theme="1"/>
        <rFont val="Times New Roman"/>
        <family val="1"/>
        <charset val="204"/>
      </rPr>
      <t xml:space="preserve">  по биатлону</t>
    </r>
  </si>
  <si>
    <t>Карабаева А.</t>
  </si>
  <si>
    <t>солнечно  + 5</t>
  </si>
  <si>
    <t>ДЮСШ им.Байболова</t>
  </si>
  <si>
    <t>Жалгасова Бибинур</t>
  </si>
  <si>
    <t>Республики Казахстан по биатлону</t>
  </si>
  <si>
    <t>РСШИКОР,ДЮСШ</t>
  </si>
  <si>
    <t>женщины 7,5 км</t>
  </si>
  <si>
    <t>V Зимняя Спарт</t>
  </si>
  <si>
    <t>женщины 4 х 7,5 км</t>
  </si>
  <si>
    <t>протокол старта</t>
  </si>
  <si>
    <t>5**</t>
  </si>
  <si>
    <t>5*</t>
  </si>
  <si>
    <t>4*</t>
  </si>
  <si>
    <t>Кобден.ДЮСШ,РСШИКОР</t>
  </si>
  <si>
    <t>Мартук.ДЮСШ,РСШИКОР</t>
  </si>
  <si>
    <t>Козорезов Алекса</t>
  </si>
  <si>
    <t>РСШИКОР,Марту.ДЮСШ</t>
  </si>
  <si>
    <t>Мужчины 10 км</t>
  </si>
  <si>
    <t>Барило А</t>
  </si>
  <si>
    <t>Солнечно + 4</t>
  </si>
  <si>
    <t>25 декабря 2021год</t>
  </si>
  <si>
    <t>I</t>
  </si>
  <si>
    <t>женщины 10 км</t>
  </si>
  <si>
    <t>РЕЗУЛЬТАТЫ</t>
  </si>
  <si>
    <t>круги 2500м/  5 кругов/4 круга</t>
  </si>
  <si>
    <t>лежа/лежа/стоя/стоя</t>
  </si>
  <si>
    <t>Союз Биатлонистов республики Казахстан</t>
  </si>
  <si>
    <t>Л</t>
  </si>
  <si>
    <t>мужчины 4 х 7,5 км</t>
  </si>
  <si>
    <t>Mужчины 12,5 км</t>
  </si>
  <si>
    <t>НЕ закончила дист</t>
  </si>
  <si>
    <t>Гонка-преследования</t>
  </si>
  <si>
    <t>солнечно + 4</t>
  </si>
  <si>
    <t>Болуанов Бекзат</t>
  </si>
  <si>
    <t>Акмолинская,</t>
  </si>
  <si>
    <t>Масстарт</t>
  </si>
  <si>
    <t>Результаты</t>
  </si>
  <si>
    <t>Начало   сор-й 9.45</t>
  </si>
  <si>
    <t>Окон-ие сор-й 12.15</t>
  </si>
  <si>
    <t>27 декабря 2021год</t>
  </si>
  <si>
    <t xml:space="preserve">СДЮШОР </t>
  </si>
  <si>
    <t xml:space="preserve">                  Таблица командных результатов                                                                                                                          V Зимней Спартакиады Республики Казахста на по биатлону                                                     г.Алматы                                                                               19-27 декабря 2021 года</t>
  </si>
  <si>
    <t>туман</t>
  </si>
  <si>
    <t>k</t>
  </si>
  <si>
    <t>c</t>
  </si>
  <si>
    <t>Погода  - 4</t>
  </si>
  <si>
    <t>круги 200м/ 1500м</t>
  </si>
  <si>
    <t>мужчины 10 км</t>
  </si>
  <si>
    <t>МС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</si>
</sst>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[$-F400]h:mm:ss\ AM/PM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1"/>
      <scheme val="minor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1"/>
      <scheme val="minor"/>
    </font>
    <font>
      <sz val="36"/>
      <color theme="1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b/>
      <sz val="4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8">
    <xf numFmtId="0" fontId="0" fillId="0" borderId="0" xfId="0"/>
    <xf numFmtId="0" fontId="4" fillId="0" borderId="5" xfId="0" applyFont="1" applyBorder="1" applyAlignment="1">
      <alignment horizontal="center" vertical="center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4" fillId="0" borderId="5" xfId="0" applyFont="1" applyFill="1" applyBorder="1"/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4" fillId="0" borderId="10" xfId="0" applyFont="1" applyBorder="1"/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4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5" xfId="0" applyFont="1" applyBorder="1" applyAlignment="1"/>
    <xf numFmtId="0" fontId="7" fillId="0" borderId="5" xfId="0" applyFont="1" applyBorder="1" applyAlignment="1">
      <alignment horizontal="center" vertical="center"/>
    </xf>
    <xf numFmtId="0" fontId="10" fillId="0" borderId="5" xfId="0" applyFont="1" applyBorder="1"/>
    <xf numFmtId="0" fontId="0" fillId="0" borderId="5" xfId="0" applyBorder="1"/>
    <xf numFmtId="0" fontId="7" fillId="0" borderId="5" xfId="0" applyFont="1" applyBorder="1"/>
    <xf numFmtId="21" fontId="3" fillId="0" borderId="5" xfId="0" applyNumberFormat="1" applyFont="1" applyBorder="1" applyAlignment="1">
      <alignment horizontal="center" vertical="center"/>
    </xf>
    <xf numFmtId="0" fontId="7" fillId="0" borderId="8" xfId="0" applyFont="1" applyBorder="1"/>
    <xf numFmtId="0" fontId="0" fillId="0" borderId="0" xfId="0" applyFont="1"/>
    <xf numFmtId="0" fontId="12" fillId="0" borderId="0" xfId="0" applyFont="1" applyBorder="1" applyAlignment="1">
      <alignment horizontal="center" vertical="center"/>
    </xf>
    <xf numFmtId="0" fontId="0" fillId="0" borderId="15" xfId="0" applyBorder="1"/>
    <xf numFmtId="0" fontId="0" fillId="0" borderId="0" xfId="0" applyBorder="1"/>
    <xf numFmtId="0" fontId="6" fillId="0" borderId="8" xfId="0" applyFont="1" applyBorder="1"/>
    <xf numFmtId="0" fontId="9" fillId="0" borderId="5" xfId="0" applyFont="1" applyBorder="1"/>
    <xf numFmtId="0" fontId="2" fillId="0" borderId="0" xfId="0" applyFont="1"/>
    <xf numFmtId="0" fontId="5" fillId="0" borderId="5" xfId="0" applyFont="1" applyBorder="1" applyAlignment="1">
      <alignment horizontal="left" vertical="center"/>
    </xf>
    <xf numFmtId="0" fontId="9" fillId="0" borderId="5" xfId="0" applyFont="1" applyBorder="1" applyAlignment="1"/>
    <xf numFmtId="0" fontId="13" fillId="0" borderId="5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0" xfId="0" applyBorder="1"/>
    <xf numFmtId="0" fontId="10" fillId="0" borderId="8" xfId="0" applyFont="1" applyBorder="1"/>
    <xf numFmtId="0" fontId="10" fillId="0" borderId="2" xfId="0" applyFont="1" applyBorder="1"/>
    <xf numFmtId="0" fontId="10" fillId="0" borderId="2" xfId="0" applyFont="1" applyBorder="1" applyAlignment="1">
      <alignment horizontal="center" vertical="center" wrapText="1"/>
    </xf>
    <xf numFmtId="164" fontId="10" fillId="0" borderId="2" xfId="0" applyNumberFormat="1" applyFont="1" applyBorder="1"/>
    <xf numFmtId="164" fontId="10" fillId="0" borderId="2" xfId="0" applyNumberFormat="1" applyFont="1" applyBorder="1" applyAlignment="1">
      <alignment vertical="center"/>
    </xf>
    <xf numFmtId="0" fontId="10" fillId="0" borderId="5" xfId="0" applyFont="1" applyBorder="1" applyAlignment="1">
      <alignment horizontal="center" vertical="center" wrapText="1"/>
    </xf>
    <xf numFmtId="164" fontId="15" fillId="0" borderId="5" xfId="0" applyNumberFormat="1" applyFont="1" applyBorder="1"/>
    <xf numFmtId="164" fontId="10" fillId="0" borderId="5" xfId="0" applyNumberFormat="1" applyFont="1" applyBorder="1"/>
    <xf numFmtId="164" fontId="10" fillId="0" borderId="5" xfId="0" applyNumberFormat="1" applyFont="1" applyBorder="1" applyAlignment="1">
      <alignment vertical="center"/>
    </xf>
    <xf numFmtId="0" fontId="10" fillId="0" borderId="15" xfId="0" applyFont="1" applyBorder="1"/>
    <xf numFmtId="0" fontId="10" fillId="0" borderId="15" xfId="0" applyFont="1" applyBorder="1" applyAlignment="1">
      <alignment horizontal="center" vertical="center" wrapText="1"/>
    </xf>
    <xf numFmtId="164" fontId="15" fillId="0" borderId="15" xfId="0" applyNumberFormat="1" applyFont="1" applyBorder="1"/>
    <xf numFmtId="164" fontId="10" fillId="0" borderId="15" xfId="0" applyNumberFormat="1" applyFont="1" applyBorder="1"/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164" fontId="15" fillId="0" borderId="8" xfId="0" applyNumberFormat="1" applyFont="1" applyBorder="1"/>
    <xf numFmtId="164" fontId="10" fillId="0" borderId="8" xfId="0" applyNumberFormat="1" applyFont="1" applyBorder="1"/>
    <xf numFmtId="164" fontId="10" fillId="0" borderId="8" xfId="0" applyNumberFormat="1" applyFont="1" applyBorder="1" applyAlignment="1">
      <alignment vertical="center"/>
    </xf>
    <xf numFmtId="0" fontId="10" fillId="0" borderId="34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10" xfId="0" applyFont="1" applyBorder="1"/>
    <xf numFmtId="0" fontId="10" fillId="0" borderId="1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43" xfId="0" applyBorder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10" fillId="0" borderId="55" xfId="0" applyFont="1" applyBorder="1" applyAlignment="1">
      <alignment horizontal="center"/>
    </xf>
    <xf numFmtId="0" fontId="10" fillId="0" borderId="20" xfId="0" applyFont="1" applyBorder="1"/>
    <xf numFmtId="0" fontId="10" fillId="0" borderId="1" xfId="0" applyFont="1" applyBorder="1" applyAlignment="1">
      <alignment horizontal="center" vertical="center"/>
    </xf>
    <xf numFmtId="0" fontId="10" fillId="0" borderId="19" xfId="0" applyFont="1" applyBorder="1" applyAlignment="1"/>
    <xf numFmtId="0" fontId="11" fillId="0" borderId="5" xfId="0" applyFont="1" applyBorder="1"/>
    <xf numFmtId="0" fontId="7" fillId="0" borderId="5" xfId="0" applyFont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9" fontId="10" fillId="0" borderId="8" xfId="0" applyNumberFormat="1" applyFont="1" applyFill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top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21" fontId="0" fillId="0" borderId="5" xfId="0" applyNumberFormat="1" applyBorder="1"/>
    <xf numFmtId="21" fontId="0" fillId="0" borderId="0" xfId="0" applyNumberFormat="1"/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21" fontId="11" fillId="0" borderId="5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Fill="1" applyBorder="1"/>
    <xf numFmtId="0" fontId="11" fillId="0" borderId="0" xfId="0" applyFont="1" applyBorder="1"/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vertical="center"/>
    </xf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/>
    </xf>
    <xf numFmtId="0" fontId="17" fillId="0" borderId="0" xfId="0" applyFont="1" applyBorder="1"/>
    <xf numFmtId="0" fontId="17" fillId="0" borderId="0" xfId="0" applyFont="1"/>
    <xf numFmtId="0" fontId="7" fillId="0" borderId="4" xfId="0" applyFont="1" applyBorder="1"/>
    <xf numFmtId="0" fontId="7" fillId="0" borderId="4" xfId="0" applyFont="1" applyBorder="1" applyAlignment="1"/>
    <xf numFmtId="0" fontId="7" fillId="0" borderId="7" xfId="0" applyFont="1" applyBorder="1" applyAlignment="1"/>
    <xf numFmtId="0" fontId="7" fillId="0" borderId="0" xfId="0" applyFont="1" applyBorder="1"/>
    <xf numFmtId="0" fontId="7" fillId="0" borderId="6" xfId="0" applyFont="1" applyBorder="1"/>
    <xf numFmtId="0" fontId="7" fillId="0" borderId="5" xfId="0" applyFont="1" applyFill="1" applyBorder="1"/>
    <xf numFmtId="0" fontId="7" fillId="0" borderId="5" xfId="0" applyFont="1" applyBorder="1" applyAlignment="1"/>
    <xf numFmtId="0" fontId="7" fillId="0" borderId="3" xfId="0" applyFont="1" applyBorder="1"/>
    <xf numFmtId="0" fontId="7" fillId="0" borderId="9" xfId="0" applyFont="1" applyBorder="1"/>
    <xf numFmtId="21" fontId="2" fillId="0" borderId="0" xfId="0" applyNumberFormat="1" applyFont="1"/>
    <xf numFmtId="0" fontId="11" fillId="0" borderId="4" xfId="0" applyFont="1" applyBorder="1" applyAlignment="1">
      <alignment horizontal="center" vertical="top"/>
    </xf>
    <xf numFmtId="0" fontId="0" fillId="0" borderId="0" xfId="0" applyFont="1" applyBorder="1"/>
    <xf numFmtId="21" fontId="0" fillId="0" borderId="5" xfId="0" applyNumberFormat="1" applyFill="1" applyBorder="1"/>
    <xf numFmtId="0" fontId="11" fillId="0" borderId="0" xfId="0" applyFont="1" applyFill="1" applyBorder="1"/>
    <xf numFmtId="0" fontId="10" fillId="0" borderId="0" xfId="0" applyFont="1" applyBorder="1"/>
    <xf numFmtId="0" fontId="1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164" fontId="10" fillId="0" borderId="0" xfId="0" applyNumberFormat="1" applyFont="1" applyBorder="1"/>
    <xf numFmtId="164" fontId="10" fillId="0" borderId="0" xfId="0" applyNumberFormat="1" applyFont="1" applyBorder="1" applyAlignment="1">
      <alignment vertical="center"/>
    </xf>
    <xf numFmtId="164" fontId="15" fillId="0" borderId="0" xfId="0" applyNumberFormat="1" applyFont="1" applyBorder="1"/>
    <xf numFmtId="0" fontId="10" fillId="0" borderId="0" xfId="0" applyFont="1" applyBorder="1" applyAlignment="1">
      <alignment horizontal="left" vertical="center"/>
    </xf>
    <xf numFmtId="0" fontId="10" fillId="0" borderId="16" xfId="0" applyFont="1" applyBorder="1"/>
    <xf numFmtId="0" fontId="10" fillId="0" borderId="0" xfId="0" applyFont="1" applyBorder="1" applyAlignment="1">
      <alignment vertical="top"/>
    </xf>
    <xf numFmtId="0" fontId="0" fillId="0" borderId="0" xfId="0" applyBorder="1" applyAlignment="1">
      <alignment vertical="center"/>
    </xf>
    <xf numFmtId="0" fontId="10" fillId="0" borderId="38" xfId="0" applyFont="1" applyBorder="1" applyAlignment="1">
      <alignment horizontal="center"/>
    </xf>
    <xf numFmtId="0" fontId="10" fillId="0" borderId="2" xfId="0" applyFont="1" applyBorder="1" applyAlignment="1">
      <alignment horizontal="left" vertical="center"/>
    </xf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/>
    </xf>
    <xf numFmtId="17" fontId="0" fillId="0" borderId="37" xfId="0" applyNumberFormat="1" applyBorder="1"/>
    <xf numFmtId="17" fontId="0" fillId="0" borderId="43" xfId="0" applyNumberFormat="1" applyBorder="1"/>
    <xf numFmtId="0" fontId="0" fillId="0" borderId="0" xfId="0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1" fillId="0" borderId="27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top"/>
    </xf>
    <xf numFmtId="0" fontId="7" fillId="0" borderId="27" xfId="0" applyFont="1" applyBorder="1"/>
    <xf numFmtId="0" fontId="0" fillId="0" borderId="6" xfId="0" applyBorder="1"/>
    <xf numFmtId="0" fontId="11" fillId="0" borderId="15" xfId="0" applyFont="1" applyBorder="1"/>
    <xf numFmtId="0" fontId="11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7" fillId="0" borderId="15" xfId="0" applyFont="1" applyFill="1" applyBorder="1"/>
    <xf numFmtId="0" fontId="7" fillId="0" borderId="15" xfId="0" applyFont="1" applyBorder="1" applyAlignment="1">
      <alignment horizontal="left" vertical="center"/>
    </xf>
    <xf numFmtId="0" fontId="0" fillId="0" borderId="25" xfId="0" applyBorder="1"/>
    <xf numFmtId="21" fontId="0" fillId="0" borderId="15" xfId="0" applyNumberFormat="1" applyBorder="1"/>
    <xf numFmtId="0" fontId="0" fillId="0" borderId="4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/>
    <xf numFmtId="0" fontId="0" fillId="0" borderId="8" xfId="0" applyBorder="1" applyAlignment="1">
      <alignment horizontal="center" vertical="center"/>
    </xf>
    <xf numFmtId="21" fontId="0" fillId="0" borderId="8" xfId="0" applyNumberFormat="1" applyBorder="1"/>
    <xf numFmtId="0" fontId="0" fillId="0" borderId="9" xfId="0" applyBorder="1"/>
    <xf numFmtId="0" fontId="10" fillId="0" borderId="18" xfId="0" applyFont="1" applyBorder="1"/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10" fillId="0" borderId="2" xfId="0" applyFont="1" applyBorder="1" applyAlignment="1">
      <alignment vertical="top"/>
    </xf>
    <xf numFmtId="0" fontId="10" fillId="0" borderId="8" xfId="0" applyFont="1" applyFill="1" applyBorder="1" applyAlignment="1">
      <alignment vertical="top"/>
    </xf>
    <xf numFmtId="0" fontId="8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Fill="1" applyBorder="1"/>
    <xf numFmtId="0" fontId="3" fillId="0" borderId="2" xfId="0" applyFont="1" applyBorder="1" applyAlignment="1">
      <alignment horizontal="center"/>
    </xf>
    <xf numFmtId="0" fontId="7" fillId="0" borderId="2" xfId="0" applyFont="1" applyBorder="1"/>
    <xf numFmtId="0" fontId="0" fillId="0" borderId="2" xfId="0" applyBorder="1" applyAlignment="1">
      <alignment horizontal="center" vertical="center"/>
    </xf>
    <xf numFmtId="21" fontId="0" fillId="0" borderId="2" xfId="0" applyNumberFormat="1" applyBorder="1"/>
    <xf numFmtId="0" fontId="0" fillId="0" borderId="3" xfId="0" applyBorder="1"/>
    <xf numFmtId="0" fontId="0" fillId="0" borderId="8" xfId="0" applyBorder="1"/>
    <xf numFmtId="21" fontId="18" fillId="0" borderId="5" xfId="0" applyNumberFormat="1" applyFont="1" applyBorder="1" applyAlignment="1">
      <alignment vertical="center"/>
    </xf>
    <xf numFmtId="21" fontId="7" fillId="0" borderId="5" xfId="0" applyNumberFormat="1" applyFont="1" applyBorder="1" applyAlignment="1">
      <alignment vertical="center"/>
    </xf>
    <xf numFmtId="21" fontId="7" fillId="0" borderId="15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3" fillId="0" borderId="5" xfId="0" applyFont="1" applyFill="1" applyBorder="1"/>
    <xf numFmtId="0" fontId="3" fillId="0" borderId="5" xfId="0" applyFont="1" applyBorder="1"/>
    <xf numFmtId="0" fontId="3" fillId="0" borderId="5" xfId="0" applyFont="1" applyBorder="1" applyAlignment="1">
      <alignment vertical="center"/>
    </xf>
    <xf numFmtId="0" fontId="3" fillId="0" borderId="5" xfId="0" applyFont="1" applyBorder="1" applyAlignment="1"/>
    <xf numFmtId="0" fontId="0" fillId="0" borderId="5" xfId="0" applyFont="1" applyBorder="1"/>
    <xf numFmtId="0" fontId="3" fillId="0" borderId="36" xfId="0" applyFont="1" applyBorder="1" applyAlignment="1">
      <alignment vertical="center"/>
    </xf>
    <xf numFmtId="0" fontId="3" fillId="0" borderId="24" xfId="0" applyFont="1" applyFill="1" applyBorder="1"/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/>
    <xf numFmtId="0" fontId="0" fillId="0" borderId="15" xfId="0" applyFont="1" applyBorder="1"/>
    <xf numFmtId="0" fontId="3" fillId="0" borderId="13" xfId="0" applyFont="1" applyFill="1" applyBorder="1"/>
    <xf numFmtId="0" fontId="3" fillId="0" borderId="13" xfId="0" applyFont="1" applyBorder="1"/>
    <xf numFmtId="0" fontId="3" fillId="0" borderId="10" xfId="0" applyFont="1" applyBorder="1"/>
    <xf numFmtId="0" fontId="0" fillId="0" borderId="0" xfId="0" applyFont="1" applyAlignment="1">
      <alignment horizontal="center"/>
    </xf>
    <xf numFmtId="0" fontId="9" fillId="0" borderId="6" xfId="0" applyFont="1" applyBorder="1" applyAlignment="1"/>
    <xf numFmtId="0" fontId="2" fillId="0" borderId="6" xfId="0" applyFont="1" applyBorder="1"/>
    <xf numFmtId="0" fontId="2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38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19" fillId="0" borderId="72" xfId="0" applyFont="1" applyBorder="1" applyAlignment="1">
      <alignment horizontal="center" vertical="center" wrapText="1"/>
    </xf>
    <xf numFmtId="0" fontId="19" fillId="0" borderId="73" xfId="0" applyFont="1" applyBorder="1" applyAlignment="1">
      <alignment horizontal="center" vertical="center" wrapText="1"/>
    </xf>
    <xf numFmtId="0" fontId="19" fillId="0" borderId="74" xfId="0" applyFont="1" applyBorder="1" applyAlignment="1">
      <alignment horizontal="center" vertical="center" wrapText="1"/>
    </xf>
    <xf numFmtId="0" fontId="19" fillId="0" borderId="75" xfId="0" applyFont="1" applyBorder="1" applyAlignment="1">
      <alignment horizontal="center" vertical="center" wrapText="1"/>
    </xf>
    <xf numFmtId="0" fontId="10" fillId="0" borderId="32" xfId="0" applyFont="1" applyBorder="1" applyAlignment="1">
      <alignment vertical="top"/>
    </xf>
    <xf numFmtId="0" fontId="10" fillId="0" borderId="13" xfId="0" applyFont="1" applyBorder="1" applyAlignment="1">
      <alignment vertical="top"/>
    </xf>
    <xf numFmtId="0" fontId="10" fillId="0" borderId="34" xfId="0" applyFont="1" applyBorder="1" applyAlignment="1">
      <alignment vertical="top"/>
    </xf>
    <xf numFmtId="0" fontId="10" fillId="0" borderId="35" xfId="0" applyFont="1" applyBorder="1" applyAlignment="1">
      <alignment vertical="top"/>
    </xf>
    <xf numFmtId="0" fontId="10" fillId="0" borderId="26" xfId="0" applyFont="1" applyBorder="1" applyAlignment="1">
      <alignment vertical="top"/>
    </xf>
    <xf numFmtId="0" fontId="10" fillId="0" borderId="31" xfId="0" applyFont="1" applyBorder="1" applyAlignment="1">
      <alignment vertical="top"/>
    </xf>
    <xf numFmtId="0" fontId="10" fillId="0" borderId="77" xfId="0" applyFont="1" applyBorder="1" applyAlignment="1">
      <alignment horizontal="center" vertical="top"/>
    </xf>
    <xf numFmtId="0" fontId="10" fillId="0" borderId="78" xfId="0" applyFont="1" applyBorder="1" applyAlignment="1">
      <alignment vertical="top"/>
    </xf>
    <xf numFmtId="0" fontId="10" fillId="0" borderId="78" xfId="0" applyFont="1" applyBorder="1" applyAlignment="1">
      <alignment horizontal="center" vertical="top" wrapText="1"/>
    </xf>
    <xf numFmtId="0" fontId="10" fillId="0" borderId="78" xfId="0" applyFont="1" applyBorder="1" applyAlignment="1">
      <alignment horizontal="center" vertical="top"/>
    </xf>
    <xf numFmtId="0" fontId="10" fillId="0" borderId="79" xfId="0" applyFont="1" applyBorder="1" applyAlignment="1">
      <alignment vertical="top"/>
    </xf>
    <xf numFmtId="0" fontId="10" fillId="0" borderId="76" xfId="0" applyFont="1" applyBorder="1" applyAlignment="1">
      <alignment horizontal="center" vertical="top"/>
    </xf>
    <xf numFmtId="0" fontId="10" fillId="0" borderId="23" xfId="0" applyFont="1" applyBorder="1" applyAlignment="1">
      <alignment vertical="top"/>
    </xf>
    <xf numFmtId="0" fontId="10" fillId="0" borderId="62" xfId="0" applyFont="1" applyBorder="1" applyAlignment="1">
      <alignment vertical="top"/>
    </xf>
    <xf numFmtId="0" fontId="22" fillId="0" borderId="55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7" fillId="0" borderId="10" xfId="0" applyFont="1" applyBorder="1"/>
    <xf numFmtId="21" fontId="0" fillId="0" borderId="5" xfId="0" applyNumberFormat="1" applyFont="1" applyBorder="1"/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21" fontId="12" fillId="0" borderId="5" xfId="0" applyNumberFormat="1" applyFont="1" applyBorder="1" applyAlignment="1">
      <alignment horizontal="center" vertical="center"/>
    </xf>
    <xf numFmtId="0" fontId="7" fillId="0" borderId="27" xfId="0" applyFont="1" applyBorder="1" applyAlignment="1"/>
    <xf numFmtId="0" fontId="23" fillId="0" borderId="27" xfId="0" applyFont="1" applyBorder="1"/>
    <xf numFmtId="164" fontId="0" fillId="0" borderId="0" xfId="0" applyNumberFormat="1" applyBorder="1"/>
    <xf numFmtId="21" fontId="0" fillId="0" borderId="0" xfId="0" applyNumberFormat="1" applyBorder="1" applyAlignment="1">
      <alignment horizontal="center" vertical="center"/>
    </xf>
    <xf numFmtId="0" fontId="7" fillId="0" borderId="27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9" fontId="7" fillId="0" borderId="56" xfId="0" applyNumberFormat="1" applyFont="1" applyFill="1" applyBorder="1" applyAlignment="1">
      <alignment horizontal="center" vertical="center"/>
    </xf>
    <xf numFmtId="0" fontId="0" fillId="0" borderId="50" xfId="0" applyBorder="1" applyAlignment="1">
      <alignment horizontal="left"/>
    </xf>
    <xf numFmtId="0" fontId="0" fillId="0" borderId="78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78" xfId="0" applyBorder="1"/>
    <xf numFmtId="49" fontId="0" fillId="0" borderId="78" xfId="0" applyNumberFormat="1" applyBorder="1" applyAlignment="1">
      <alignment horizontal="center"/>
    </xf>
    <xf numFmtId="21" fontId="0" fillId="0" borderId="79" xfId="0" applyNumberFormat="1" applyBorder="1"/>
    <xf numFmtId="0" fontId="3" fillId="0" borderId="13" xfId="0" applyFont="1" applyBorder="1" applyAlignment="1">
      <alignment vertical="center"/>
    </xf>
    <xf numFmtId="0" fontId="0" fillId="0" borderId="78" xfId="0" applyFont="1" applyBorder="1"/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5" fillId="0" borderId="0" xfId="0" applyFont="1"/>
    <xf numFmtId="0" fontId="21" fillId="0" borderId="77" xfId="0" applyFont="1" applyBorder="1" applyAlignment="1">
      <alignment horizontal="center"/>
    </xf>
    <xf numFmtId="0" fontId="21" fillId="0" borderId="79" xfId="0" applyFont="1" applyBorder="1" applyAlignment="1">
      <alignment horizontal="center"/>
    </xf>
    <xf numFmtId="0" fontId="22" fillId="0" borderId="77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22" fillId="0" borderId="77" xfId="0" applyFont="1" applyBorder="1"/>
    <xf numFmtId="0" fontId="22" fillId="0" borderId="78" xfId="0" applyFont="1" applyBorder="1"/>
    <xf numFmtId="0" fontId="22" fillId="0" borderId="79" xfId="0" applyFont="1" applyBorder="1"/>
    <xf numFmtId="0" fontId="22" fillId="0" borderId="59" xfId="0" applyFont="1" applyBorder="1" applyAlignment="1">
      <alignment horizontal="center" vertical="center"/>
    </xf>
    <xf numFmtId="0" fontId="22" fillId="0" borderId="8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81" xfId="0" applyFont="1" applyBorder="1"/>
    <xf numFmtId="0" fontId="22" fillId="0" borderId="20" xfId="0" applyFont="1" applyBorder="1"/>
    <xf numFmtId="0" fontId="22" fillId="0" borderId="21" xfId="0" applyFont="1" applyBorder="1"/>
    <xf numFmtId="0" fontId="22" fillId="0" borderId="47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0" fillId="0" borderId="16" xfId="0" applyBorder="1" applyAlignment="1">
      <alignment horizontal="center"/>
    </xf>
    <xf numFmtId="0" fontId="0" fillId="0" borderId="19" xfId="0" applyBorder="1"/>
    <xf numFmtId="0" fontId="0" fillId="0" borderId="2" xfId="0" applyBorder="1"/>
    <xf numFmtId="0" fontId="0" fillId="0" borderId="4" xfId="0" applyBorder="1"/>
    <xf numFmtId="0" fontId="0" fillId="0" borderId="7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21" fontId="0" fillId="0" borderId="3" xfId="0" applyNumberFormat="1" applyBorder="1"/>
    <xf numFmtId="21" fontId="0" fillId="0" borderId="6" xfId="0" applyNumberFormat="1" applyBorder="1"/>
    <xf numFmtId="0" fontId="3" fillId="0" borderId="14" xfId="0" applyFont="1" applyFill="1" applyBorder="1"/>
    <xf numFmtId="0" fontId="10" fillId="0" borderId="0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top"/>
    </xf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164" fontId="0" fillId="0" borderId="0" xfId="0" applyNumberFormat="1" applyFill="1" applyBorder="1"/>
    <xf numFmtId="0" fontId="0" fillId="0" borderId="0" xfId="0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3" fillId="0" borderId="8" xfId="0" applyFont="1" applyFill="1" applyBorder="1"/>
    <xf numFmtId="0" fontId="0" fillId="0" borderId="16" xfId="0" applyBorder="1" applyAlignment="1">
      <alignment horizontal="center" vertical="center"/>
    </xf>
    <xf numFmtId="0" fontId="7" fillId="0" borderId="56" xfId="0" applyFont="1" applyBorder="1"/>
    <xf numFmtId="0" fontId="0" fillId="0" borderId="1" xfId="0" applyBorder="1"/>
    <xf numFmtId="0" fontId="3" fillId="0" borderId="26" xfId="0" applyFont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/>
    <xf numFmtId="0" fontId="7" fillId="0" borderId="54" xfId="0" applyFont="1" applyBorder="1"/>
    <xf numFmtId="0" fontId="0" fillId="0" borderId="2" xfId="0" applyFont="1" applyBorder="1" applyAlignment="1">
      <alignment horizontal="center" vertical="center"/>
    </xf>
    <xf numFmtId="21" fontId="0" fillId="0" borderId="0" xfId="0" applyNumberFormat="1" applyBorder="1"/>
    <xf numFmtId="0" fontId="0" fillId="0" borderId="4" xfId="0" applyFont="1" applyBorder="1"/>
    <xf numFmtId="0" fontId="0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21" fontId="0" fillId="0" borderId="16" xfId="0" applyNumberFormat="1" applyBorder="1"/>
    <xf numFmtId="0" fontId="7" fillId="0" borderId="44" xfId="0" applyFon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4" xfId="0" applyFont="1" applyBorder="1" applyAlignment="1">
      <alignment horizontal="center" vertical="top"/>
    </xf>
    <xf numFmtId="0" fontId="10" fillId="0" borderId="27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21" fontId="0" fillId="0" borderId="0" xfId="0" applyNumberFormat="1" applyFont="1"/>
    <xf numFmtId="0" fontId="1" fillId="0" borderId="4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6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/>
    </xf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55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2" fillId="0" borderId="76" xfId="0" applyFont="1" applyBorder="1" applyAlignment="1">
      <alignment horizontal="center" vertical="top"/>
    </xf>
    <xf numFmtId="0" fontId="7" fillId="0" borderId="0" xfId="0" applyFont="1" applyFill="1" applyBorder="1"/>
    <xf numFmtId="0" fontId="3" fillId="0" borderId="6" xfId="0" applyFont="1" applyBorder="1" applyAlignment="1">
      <alignment horizontal="center" vertical="center"/>
    </xf>
    <xf numFmtId="0" fontId="10" fillId="0" borderId="4" xfId="0" applyFont="1" applyBorder="1"/>
    <xf numFmtId="0" fontId="0" fillId="0" borderId="55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/>
    <xf numFmtId="0" fontId="7" fillId="0" borderId="44" xfId="0" applyFont="1" applyBorder="1" applyAlignment="1"/>
    <xf numFmtId="21" fontId="3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21" fontId="3" fillId="0" borderId="8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21" fontId="11" fillId="0" borderId="6" xfId="0" applyNumberFormat="1" applyFont="1" applyBorder="1" applyAlignment="1">
      <alignment horizontal="center" vertical="center"/>
    </xf>
    <xf numFmtId="21" fontId="17" fillId="0" borderId="5" xfId="0" applyNumberFormat="1" applyFont="1" applyBorder="1" applyAlignment="1">
      <alignment horizontal="center" vertical="center"/>
    </xf>
    <xf numFmtId="0" fontId="2" fillId="0" borderId="5" xfId="0" applyFont="1" applyBorder="1"/>
    <xf numFmtId="0" fontId="27" fillId="0" borderId="0" xfId="0" applyFont="1"/>
    <xf numFmtId="0" fontId="27" fillId="0" borderId="0" xfId="0" applyFont="1" applyAlignment="1">
      <alignment horizontal="center" vertical="center"/>
    </xf>
    <xf numFmtId="0" fontId="27" fillId="0" borderId="0" xfId="0" applyFont="1" applyBorder="1"/>
    <xf numFmtId="0" fontId="27" fillId="0" borderId="0" xfId="0" applyFont="1" applyBorder="1" applyAlignment="1">
      <alignment horizontal="center" vertical="center"/>
    </xf>
    <xf numFmtId="0" fontId="26" fillId="0" borderId="0" xfId="0" applyFont="1"/>
    <xf numFmtId="21" fontId="3" fillId="0" borderId="0" xfId="0" applyNumberFormat="1" applyFont="1" applyBorder="1" applyAlignment="1">
      <alignment horizontal="center" vertical="center"/>
    </xf>
    <xf numFmtId="21" fontId="17" fillId="0" borderId="0" xfId="0" applyNumberFormat="1" applyFont="1" applyBorder="1" applyAlignment="1">
      <alignment horizontal="center" vertical="center"/>
    </xf>
    <xf numFmtId="21" fontId="1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top"/>
    </xf>
    <xf numFmtId="0" fontId="0" fillId="0" borderId="5" xfId="0" applyFont="1" applyBorder="1" applyAlignment="1">
      <alignment horizontal="center"/>
    </xf>
    <xf numFmtId="0" fontId="10" fillId="0" borderId="60" xfId="0" applyFont="1" applyBorder="1" applyAlignment="1">
      <alignment horizontal="center" vertical="top"/>
    </xf>
    <xf numFmtId="0" fontId="10" fillId="0" borderId="60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0" fillId="0" borderId="6" xfId="0" applyFont="1" applyBorder="1"/>
    <xf numFmtId="21" fontId="10" fillId="0" borderId="6" xfId="0" applyNumberFormat="1" applyFont="1" applyBorder="1"/>
    <xf numFmtId="0" fontId="10" fillId="0" borderId="0" xfId="0" applyFont="1"/>
    <xf numFmtId="0" fontId="10" fillId="0" borderId="61" xfId="0" applyFont="1" applyBorder="1" applyAlignment="1">
      <alignment horizontal="center"/>
    </xf>
    <xf numFmtId="0" fontId="10" fillId="0" borderId="38" xfId="0" applyFont="1" applyBorder="1" applyAlignment="1">
      <alignment horizontal="center" vertical="top"/>
    </xf>
    <xf numFmtId="0" fontId="10" fillId="0" borderId="39" xfId="0" applyFont="1" applyBorder="1" applyAlignment="1">
      <alignment horizontal="center" vertical="top"/>
    </xf>
    <xf numFmtId="0" fontId="10" fillId="0" borderId="6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22" fillId="0" borderId="62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21" fontId="2" fillId="0" borderId="5" xfId="0" applyNumberFormat="1" applyFon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2" fillId="0" borderId="0" xfId="0" applyFont="1" applyBorder="1"/>
    <xf numFmtId="0" fontId="0" fillId="0" borderId="5" xfId="0" applyFont="1" applyBorder="1" applyAlignment="1"/>
    <xf numFmtId="0" fontId="7" fillId="0" borderId="60" xfId="0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10" fillId="0" borderId="55" xfId="0" applyFont="1" applyBorder="1" applyAlignment="1">
      <alignment horizontal="center" vertical="center"/>
    </xf>
    <xf numFmtId="0" fontId="3" fillId="0" borderId="10" xfId="0" applyFont="1" applyFill="1" applyBorder="1"/>
    <xf numFmtId="0" fontId="0" fillId="0" borderId="6" xfId="0" applyFont="1" applyBorder="1" applyAlignment="1"/>
    <xf numFmtId="0" fontId="0" fillId="0" borderId="10" xfId="0" applyFont="1" applyBorder="1" applyAlignment="1">
      <alignment horizontal="center"/>
    </xf>
    <xf numFmtId="21" fontId="0" fillId="0" borderId="10" xfId="0" applyNumberFormat="1" applyFont="1" applyBorder="1"/>
    <xf numFmtId="0" fontId="7" fillId="0" borderId="8" xfId="0" applyFont="1" applyFill="1" applyBorder="1"/>
    <xf numFmtId="0" fontId="0" fillId="0" borderId="8" xfId="0" applyFont="1" applyBorder="1" applyAlignment="1">
      <alignment horizontal="center"/>
    </xf>
    <xf numFmtId="21" fontId="0" fillId="0" borderId="8" xfId="0" applyNumberFormat="1" applyFont="1" applyBorder="1"/>
    <xf numFmtId="0" fontId="2" fillId="0" borderId="9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3" fillId="0" borderId="2" xfId="0" applyFont="1" applyFill="1" applyBorder="1"/>
    <xf numFmtId="0" fontId="7" fillId="0" borderId="2" xfId="0" applyFont="1" applyFill="1" applyBorder="1"/>
    <xf numFmtId="0" fontId="7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21" fontId="0" fillId="0" borderId="2" xfId="0" applyNumberFormat="1" applyFont="1" applyBorder="1"/>
    <xf numFmtId="0" fontId="17" fillId="0" borderId="2" xfId="0" applyFont="1" applyBorder="1" applyAlignment="1">
      <alignment horizontal="center" vertical="center"/>
    </xf>
    <xf numFmtId="0" fontId="2" fillId="0" borderId="3" xfId="0" applyFont="1" applyBorder="1"/>
    <xf numFmtId="0" fontId="17" fillId="0" borderId="78" xfId="0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21" fillId="0" borderId="44" xfId="0" applyFont="1" applyBorder="1"/>
    <xf numFmtId="0" fontId="21" fillId="0" borderId="27" xfId="0" applyFont="1" applyBorder="1"/>
    <xf numFmtId="0" fontId="21" fillId="0" borderId="56" xfId="0" applyFont="1" applyBorder="1"/>
    <xf numFmtId="0" fontId="10" fillId="0" borderId="0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23" fillId="0" borderId="5" xfId="0" applyFont="1" applyBorder="1"/>
    <xf numFmtId="21" fontId="0" fillId="0" borderId="5" xfId="0" applyNumberFormat="1" applyFont="1" applyBorder="1" applyAlignment="1"/>
    <xf numFmtId="0" fontId="0" fillId="0" borderId="10" xfId="0" applyFont="1" applyBorder="1"/>
    <xf numFmtId="0" fontId="0" fillId="0" borderId="12" xfId="0" applyBorder="1"/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top"/>
    </xf>
    <xf numFmtId="0" fontId="10" fillId="0" borderId="64" xfId="0" applyFont="1" applyBorder="1" applyAlignment="1">
      <alignment horizontal="center" vertical="top"/>
    </xf>
    <xf numFmtId="0" fontId="10" fillId="0" borderId="65" xfId="0" applyFont="1" applyBorder="1" applyAlignment="1">
      <alignment horizontal="center" vertical="top"/>
    </xf>
    <xf numFmtId="0" fontId="5" fillId="0" borderId="61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5" fillId="0" borderId="62" xfId="0" applyFont="1" applyBorder="1" applyAlignment="1">
      <alignment horizontal="left" vertical="center"/>
    </xf>
    <xf numFmtId="164" fontId="10" fillId="0" borderId="52" xfId="0" applyNumberFormat="1" applyFont="1" applyBorder="1" applyAlignment="1">
      <alignment horizontal="center" vertical="center"/>
    </xf>
    <xf numFmtId="164" fontId="10" fillId="0" borderId="28" xfId="0" applyNumberFormat="1" applyFont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164" fontId="10" fillId="0" borderId="47" xfId="0" applyNumberFormat="1" applyFont="1" applyBorder="1" applyAlignment="1">
      <alignment horizontal="center" vertical="center"/>
    </xf>
    <xf numFmtId="164" fontId="10" fillId="0" borderId="22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5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5" fillId="0" borderId="44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69" xfId="0" applyFont="1" applyBorder="1" applyAlignment="1">
      <alignment horizontal="left" vertical="center"/>
    </xf>
    <xf numFmtId="0" fontId="10" fillId="0" borderId="56" xfId="0" applyFont="1" applyBorder="1" applyAlignment="1">
      <alignment horizontal="left" vertical="top" wrapText="1"/>
    </xf>
    <xf numFmtId="0" fontId="10" fillId="0" borderId="46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56" xfId="0" applyFont="1" applyBorder="1" applyAlignment="1">
      <alignment horizontal="left" vertical="top"/>
    </xf>
    <xf numFmtId="0" fontId="10" fillId="0" borderId="46" xfId="0" applyFont="1" applyBorder="1" applyAlignment="1">
      <alignment horizontal="left" vertical="top"/>
    </xf>
    <xf numFmtId="0" fontId="10" fillId="0" borderId="57" xfId="0" applyFont="1" applyBorder="1" applyAlignment="1">
      <alignment horizontal="left" vertical="top"/>
    </xf>
    <xf numFmtId="0" fontId="10" fillId="0" borderId="31" xfId="0" applyFont="1" applyBorder="1" applyAlignment="1">
      <alignment horizontal="center" vertical="top"/>
    </xf>
    <xf numFmtId="0" fontId="10" fillId="0" borderId="32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34" xfId="0" applyFont="1" applyBorder="1" applyAlignment="1">
      <alignment horizontal="center" vertical="top"/>
    </xf>
    <xf numFmtId="0" fontId="10" fillId="0" borderId="35" xfId="0" applyFont="1" applyBorder="1" applyAlignment="1">
      <alignment horizontal="center" vertical="top"/>
    </xf>
    <xf numFmtId="0" fontId="10" fillId="0" borderId="26" xfId="0" applyFont="1" applyBorder="1" applyAlignment="1">
      <alignment horizontal="center" vertical="top"/>
    </xf>
    <xf numFmtId="0" fontId="10" fillId="0" borderId="19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Border="1" applyAlignment="1"/>
    <xf numFmtId="0" fontId="10" fillId="0" borderId="0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9" fontId="10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top"/>
    </xf>
    <xf numFmtId="0" fontId="10" fillId="0" borderId="28" xfId="0" applyFont="1" applyBorder="1" applyAlignment="1">
      <alignment horizontal="center" vertical="top"/>
    </xf>
    <xf numFmtId="0" fontId="10" fillId="0" borderId="42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52" xfId="0" applyFont="1" applyBorder="1" applyAlignment="1">
      <alignment horizontal="left" vertical="top"/>
    </xf>
    <xf numFmtId="0" fontId="10" fillId="0" borderId="36" xfId="0" applyFont="1" applyBorder="1" applyAlignment="1">
      <alignment horizontal="left" vertical="top"/>
    </xf>
    <xf numFmtId="0" fontId="10" fillId="0" borderId="36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64" fontId="10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2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70" xfId="0" applyFont="1" applyBorder="1" applyAlignment="1">
      <alignment horizontal="center" vertical="top"/>
    </xf>
    <xf numFmtId="0" fontId="0" fillId="0" borderId="3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21" fontId="5" fillId="0" borderId="61" xfId="0" applyNumberFormat="1" applyFont="1" applyBorder="1" applyAlignment="1">
      <alignment horizontal="left" vertical="center"/>
    </xf>
    <xf numFmtId="21" fontId="5" fillId="0" borderId="60" xfId="0" applyNumberFormat="1" applyFont="1" applyBorder="1" applyAlignment="1">
      <alignment horizontal="left" vertical="center"/>
    </xf>
    <xf numFmtId="21" fontId="5" fillId="0" borderId="62" xfId="0" applyNumberFormat="1" applyFont="1" applyBorder="1" applyAlignment="1">
      <alignment horizontal="left" vertical="center"/>
    </xf>
    <xf numFmtId="0" fontId="10" fillId="0" borderId="68" xfId="0" applyFont="1" applyBorder="1" applyAlignment="1">
      <alignment horizontal="center" vertical="top"/>
    </xf>
    <xf numFmtId="0" fontId="10" fillId="0" borderId="19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5" fillId="0" borderId="49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10" fillId="0" borderId="59" xfId="0" applyNumberFormat="1" applyFont="1" applyBorder="1" applyAlignment="1">
      <alignment horizontal="center" vertical="top"/>
    </xf>
    <xf numFmtId="0" fontId="10" fillId="0" borderId="23" xfId="0" applyNumberFormat="1" applyFont="1" applyBorder="1" applyAlignment="1">
      <alignment horizontal="center" vertical="top"/>
    </xf>
    <xf numFmtId="164" fontId="10" fillId="0" borderId="59" xfId="0" applyNumberFormat="1" applyFont="1" applyBorder="1" applyAlignment="1">
      <alignment horizontal="left" vertical="top" wrapText="1"/>
    </xf>
    <xf numFmtId="164" fontId="10" fillId="0" borderId="23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10" fillId="0" borderId="53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36" xfId="0" applyFont="1" applyBorder="1" applyAlignment="1">
      <alignment horizontal="center" vertical="top"/>
    </xf>
    <xf numFmtId="0" fontId="10" fillId="0" borderId="48" xfId="0" applyFont="1" applyBorder="1" applyAlignment="1">
      <alignment horizontal="center" vertical="top"/>
    </xf>
    <xf numFmtId="0" fontId="10" fillId="0" borderId="37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top"/>
    </xf>
    <xf numFmtId="0" fontId="10" fillId="0" borderId="46" xfId="0" applyFont="1" applyBorder="1" applyAlignment="1">
      <alignment horizontal="center" vertical="top"/>
    </xf>
    <xf numFmtId="0" fontId="10" fillId="0" borderId="48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4" fillId="0" borderId="31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5" fillId="0" borderId="60" xfId="0" applyFont="1" applyBorder="1" applyAlignment="1">
      <alignment horizontal="center" vertical="top"/>
    </xf>
    <xf numFmtId="0" fontId="11" fillId="0" borderId="34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" fillId="0" borderId="5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69" xfId="0" applyFont="1" applyBorder="1" applyAlignment="1">
      <alignment horizontal="left" vertical="center"/>
    </xf>
    <xf numFmtId="0" fontId="10" fillId="0" borderId="49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0" borderId="54" xfId="0" applyFont="1" applyBorder="1" applyAlignment="1">
      <alignment horizontal="left" vertical="center"/>
    </xf>
    <xf numFmtId="0" fontId="10" fillId="0" borderId="58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7" fillId="0" borderId="4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10" fillId="0" borderId="27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left" vertical="center"/>
    </xf>
    <xf numFmtId="0" fontId="10" fillId="0" borderId="56" xfId="0" applyFont="1" applyFill="1" applyBorder="1" applyAlignment="1">
      <alignment horizontal="left" vertical="center"/>
    </xf>
    <xf numFmtId="0" fontId="10" fillId="0" borderId="57" xfId="0" applyFont="1" applyFill="1" applyBorder="1" applyAlignment="1">
      <alignment horizontal="left" vertical="center"/>
    </xf>
    <xf numFmtId="0" fontId="11" fillId="0" borderId="53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1" fillId="0" borderId="45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0" fillId="0" borderId="56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14" fillId="0" borderId="33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56" xfId="0" applyFont="1" applyFill="1" applyBorder="1" applyAlignment="1">
      <alignment horizontal="left" vertical="center"/>
    </xf>
    <xf numFmtId="0" fontId="7" fillId="0" borderId="57" xfId="0" applyFont="1" applyFill="1" applyBorder="1" applyAlignment="1">
      <alignment horizontal="left" vertical="center"/>
    </xf>
    <xf numFmtId="0" fontId="26" fillId="0" borderId="3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21" fontId="26" fillId="0" borderId="54" xfId="0" applyNumberFormat="1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6" fillId="0" borderId="58" xfId="0" applyFont="1" applyBorder="1" applyAlignment="1">
      <alignment horizontal="center"/>
    </xf>
    <xf numFmtId="21" fontId="26" fillId="0" borderId="27" xfId="0" applyNumberFormat="1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0" borderId="45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/>
    </xf>
    <xf numFmtId="0" fontId="28" fillId="0" borderId="53" xfId="0" applyFont="1" applyBorder="1" applyAlignment="1">
      <alignment horizontal="center" vertical="top"/>
    </xf>
    <xf numFmtId="0" fontId="27" fillId="0" borderId="36" xfId="0" applyFont="1" applyBorder="1" applyAlignment="1">
      <alignment horizontal="center" vertical="top"/>
    </xf>
    <xf numFmtId="0" fontId="27" fillId="0" borderId="37" xfId="0" applyFont="1" applyBorder="1" applyAlignment="1">
      <alignment horizontal="center" vertical="top"/>
    </xf>
    <xf numFmtId="0" fontId="26" fillId="0" borderId="27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164" fontId="26" fillId="0" borderId="27" xfId="0" applyNumberFormat="1" applyFont="1" applyBorder="1" applyAlignment="1">
      <alignment horizontal="center"/>
    </xf>
    <xf numFmtId="164" fontId="26" fillId="0" borderId="32" xfId="0" applyNumberFormat="1" applyFont="1" applyBorder="1" applyAlignment="1">
      <alignment horizontal="center"/>
    </xf>
    <xf numFmtId="164" fontId="26" fillId="0" borderId="13" xfId="0" applyNumberFormat="1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44" fontId="26" fillId="0" borderId="27" xfId="0" applyNumberFormat="1" applyFont="1" applyBorder="1" applyAlignment="1">
      <alignment horizontal="center"/>
    </xf>
    <xf numFmtId="44" fontId="26" fillId="0" borderId="32" xfId="0" applyNumberFormat="1" applyFont="1" applyBorder="1" applyAlignment="1">
      <alignment horizontal="center"/>
    </xf>
    <xf numFmtId="44" fontId="26" fillId="0" borderId="13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0" fillId="0" borderId="5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5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32" xfId="0" applyFont="1" applyBorder="1" applyAlignment="1">
      <alignment horizontal="center" vertical="top"/>
    </xf>
    <xf numFmtId="0" fontId="22" fillId="0" borderId="61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/>
    </xf>
    <xf numFmtId="0" fontId="21" fillId="0" borderId="78" xfId="0" applyFont="1" applyBorder="1" applyAlignment="1">
      <alignment horizontal="center"/>
    </xf>
    <xf numFmtId="0" fontId="21" fillId="0" borderId="79" xfId="0" applyFont="1" applyBorder="1" applyAlignment="1">
      <alignment horizontal="center"/>
    </xf>
    <xf numFmtId="0" fontId="21" fillId="0" borderId="77" xfId="0" applyFont="1" applyBorder="1" applyAlignment="1">
      <alignment horizontal="center"/>
    </xf>
    <xf numFmtId="0" fontId="21" fillId="0" borderId="61" xfId="0" applyFont="1" applyBorder="1" applyAlignment="1">
      <alignment horizontal="center"/>
    </xf>
    <xf numFmtId="0" fontId="21" fillId="0" borderId="62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80" xfId="0" applyFont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1" fillId="0" borderId="52" xfId="0" applyFont="1" applyBorder="1" applyAlignment="1">
      <alignment horizontal="center"/>
    </xf>
    <xf numFmtId="0" fontId="21" fillId="0" borderId="61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16" fillId="0" borderId="72" xfId="0" applyFont="1" applyBorder="1" applyAlignment="1">
      <alignment vertical="top" wrapText="1"/>
    </xf>
    <xf numFmtId="0" fontId="16" fillId="0" borderId="73" xfId="0" applyFont="1" applyBorder="1" applyAlignment="1">
      <alignment vertical="top" wrapText="1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top"/>
    </xf>
    <xf numFmtId="0" fontId="24" fillId="0" borderId="31" xfId="0" applyFont="1" applyBorder="1" applyAlignment="1">
      <alignment horizontal="left" vertical="center"/>
    </xf>
    <xf numFmtId="0" fontId="24" fillId="0" borderId="3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top"/>
    </xf>
    <xf numFmtId="0" fontId="10" fillId="0" borderId="67" xfId="0" applyFont="1" applyBorder="1" applyAlignment="1">
      <alignment horizontal="center" vertical="top"/>
    </xf>
    <xf numFmtId="0" fontId="5" fillId="0" borderId="53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10" fillId="0" borderId="82" xfId="0" applyFont="1" applyBorder="1" applyAlignment="1">
      <alignment horizontal="center" vertical="top"/>
    </xf>
    <xf numFmtId="0" fontId="10" fillId="0" borderId="78" xfId="0" applyNumberFormat="1" applyFont="1" applyBorder="1" applyAlignment="1">
      <alignment horizontal="center" vertical="top" wrapText="1"/>
    </xf>
    <xf numFmtId="164" fontId="10" fillId="0" borderId="78" xfId="0" applyNumberFormat="1" applyFont="1" applyBorder="1" applyAlignment="1">
      <alignment horizontal="left" vertical="top" wrapText="1"/>
    </xf>
    <xf numFmtId="0" fontId="7" fillId="0" borderId="53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left" vertical="center"/>
    </xf>
    <xf numFmtId="0" fontId="14" fillId="0" borderId="32" xfId="0" applyFont="1" applyFill="1" applyBorder="1" applyAlignment="1">
      <alignment horizontal="left" vertical="center"/>
    </xf>
    <xf numFmtId="0" fontId="10" fillId="0" borderId="56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0" borderId="57" xfId="0" applyFont="1" applyBorder="1" applyAlignment="1">
      <alignment horizontal="left" vertical="center"/>
    </xf>
    <xf numFmtId="0" fontId="10" fillId="0" borderId="1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53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8" xfId="0" applyFont="1" applyBorder="1" applyAlignment="1">
      <alignment horizontal="left"/>
    </xf>
    <xf numFmtId="0" fontId="0" fillId="0" borderId="27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19" fillId="0" borderId="31" xfId="0" applyFont="1" applyBorder="1" applyAlignment="1">
      <alignment horizontal="left" vertical="center"/>
    </xf>
    <xf numFmtId="0" fontId="19" fillId="0" borderId="32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0" fillId="0" borderId="49" xfId="0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/>
    </xf>
    <xf numFmtId="0" fontId="7" fillId="0" borderId="2" xfId="0" applyFont="1" applyBorder="1" applyAlignment="1">
      <alignment horizontal="left" vertical="top"/>
    </xf>
    <xf numFmtId="0" fontId="10" fillId="0" borderId="35" xfId="0" applyFont="1" applyBorder="1" applyAlignment="1">
      <alignment horizontal="left" vertical="center"/>
    </xf>
    <xf numFmtId="0" fontId="10" fillId="0" borderId="53" xfId="0" applyFont="1" applyBorder="1" applyAlignment="1">
      <alignment horizontal="left" vertical="top" wrapText="1"/>
    </xf>
    <xf numFmtId="0" fontId="10" fillId="0" borderId="36" xfId="0" applyFont="1" applyBorder="1" applyAlignment="1">
      <alignment horizontal="left" vertical="top" wrapText="1"/>
    </xf>
    <xf numFmtId="0" fontId="10" fillId="0" borderId="37" xfId="0" applyFont="1" applyBorder="1" applyAlignment="1">
      <alignment horizontal="left" vertical="top" wrapText="1"/>
    </xf>
    <xf numFmtId="0" fontId="10" fillId="0" borderId="42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43" xfId="0" applyFont="1" applyBorder="1" applyAlignment="1">
      <alignment horizontal="left" vertical="top" wrapText="1"/>
    </xf>
    <xf numFmtId="0" fontId="5" fillId="0" borderId="60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10" fillId="0" borderId="52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5" xfId="0" applyFont="1" applyBorder="1" applyAlignment="1">
      <alignment horizontal="left"/>
    </xf>
    <xf numFmtId="0" fontId="0" fillId="0" borderId="40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0" borderId="71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0" fillId="0" borderId="50" xfId="0" applyBorder="1" applyAlignment="1">
      <alignment horizontal="center" vertical="top" wrapText="1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45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192689</xdr:rowOff>
    </xdr:from>
    <xdr:to>
      <xdr:col>10</xdr:col>
      <xdr:colOff>244404</xdr:colOff>
      <xdr:row>9</xdr:row>
      <xdr:rowOff>3577</xdr:rowOff>
    </xdr:to>
    <xdr:pic>
      <xdr:nvPicPr>
        <xdr:cNvPr id="2" name="Рисунок 1" descr="биатлонист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88820"/>
          <a:ext cx="2724057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11488</xdr:colOff>
      <xdr:row>8</xdr:row>
      <xdr:rowOff>192689</xdr:rowOff>
    </xdr:from>
    <xdr:to>
      <xdr:col>6</xdr:col>
      <xdr:colOff>501082</xdr:colOff>
      <xdr:row>9</xdr:row>
      <xdr:rowOff>3577</xdr:rowOff>
    </xdr:to>
    <xdr:pic>
      <xdr:nvPicPr>
        <xdr:cNvPr id="3" name="Рисунок 2" descr="биатлонист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88" y="1988820"/>
          <a:ext cx="1757667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11488</xdr:colOff>
      <xdr:row>4</xdr:row>
      <xdr:rowOff>0</xdr:rowOff>
    </xdr:from>
    <xdr:to>
      <xdr:col>6</xdr:col>
      <xdr:colOff>501082</xdr:colOff>
      <xdr:row>4</xdr:row>
      <xdr:rowOff>0</xdr:rowOff>
    </xdr:to>
    <xdr:pic>
      <xdr:nvPicPr>
        <xdr:cNvPr id="4" name="Рисунок 3" descr="биатлонист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88" y="60960"/>
          <a:ext cx="1757667" cy="0"/>
        </a:xfrm>
        <a:prstGeom prst="rect">
          <a:avLst/>
        </a:prstGeom>
      </xdr:spPr>
    </xdr:pic>
    <xdr:clientData/>
  </xdr:twoCellAnchor>
  <xdr:twoCellAnchor>
    <xdr:from>
      <xdr:col>5</xdr:col>
      <xdr:colOff>166413</xdr:colOff>
      <xdr:row>0</xdr:row>
      <xdr:rowOff>0</xdr:rowOff>
    </xdr:from>
    <xdr:to>
      <xdr:col>7</xdr:col>
      <xdr:colOff>324069</xdr:colOff>
      <xdr:row>1</xdr:row>
      <xdr:rowOff>188310</xdr:rowOff>
    </xdr:to>
    <xdr:pic>
      <xdr:nvPicPr>
        <xdr:cNvPr id="6" name="Рисунок 3">
          <a:extLst>
            <a:ext uri="{FF2B5EF4-FFF2-40B4-BE49-F238E27FC236}">
              <a16:creationId xmlns:a16="http://schemas.microsoft.com/office/drawing/2014/main" id="{735ACAFC-EC0A-4544-B0B0-060F55F73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5413" y="0"/>
          <a:ext cx="1331311" cy="4992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11488</xdr:colOff>
      <xdr:row>1</xdr:row>
      <xdr:rowOff>238488</xdr:rowOff>
    </xdr:from>
    <xdr:to>
      <xdr:col>2</xdr:col>
      <xdr:colOff>511855</xdr:colOff>
      <xdr:row>2</xdr:row>
      <xdr:rowOff>4536</xdr:rowOff>
    </xdr:to>
    <xdr:pic>
      <xdr:nvPicPr>
        <xdr:cNvPr id="2" name="Рисунок 1" descr="биатлонист.png">
          <a:extLst>
            <a:ext uri="{FF2B5EF4-FFF2-40B4-BE49-F238E27FC236}">
              <a16:creationId xmlns:a16="http://schemas.microsoft.com/office/drawing/2014/main" id="{FC3BD1D0-0346-4E30-8975-E8D969089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88" y="375648"/>
          <a:ext cx="1719567" cy="2268"/>
        </a:xfrm>
        <a:prstGeom prst="rect">
          <a:avLst/>
        </a:prstGeom>
      </xdr:spPr>
    </xdr:pic>
    <xdr:clientData/>
  </xdr:twoCellAnchor>
  <xdr:twoCellAnchor>
    <xdr:from>
      <xdr:col>3</xdr:col>
      <xdr:colOff>438149</xdr:colOff>
      <xdr:row>0</xdr:row>
      <xdr:rowOff>38100</xdr:rowOff>
    </xdr:from>
    <xdr:to>
      <xdr:col>6</xdr:col>
      <xdr:colOff>428625</xdr:colOff>
      <xdr:row>1</xdr:row>
      <xdr:rowOff>226410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F4FF2CDA-A51B-4A2E-AE64-C9EEC6402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49" y="38100"/>
          <a:ext cx="2116456" cy="333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536144</xdr:colOff>
      <xdr:row>2</xdr:row>
      <xdr:rowOff>92834</xdr:rowOff>
    </xdr:from>
    <xdr:to>
      <xdr:col>11</xdr:col>
      <xdr:colOff>411421</xdr:colOff>
      <xdr:row>2</xdr:row>
      <xdr:rowOff>98225</xdr:rowOff>
    </xdr:to>
    <xdr:pic>
      <xdr:nvPicPr>
        <xdr:cNvPr id="2" name="Рисунок 1" descr="биатлонист.png">
          <a:extLst>
            <a:ext uri="{FF2B5EF4-FFF2-40B4-BE49-F238E27FC236}">
              <a16:creationId xmlns:a16="http://schemas.microsoft.com/office/drawing/2014/main" id="{6CF463A0-33EA-4094-8BF2-3E3200DAEA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33980" y="467588"/>
          <a:ext cx="1724064" cy="5391"/>
        </a:xfrm>
        <a:prstGeom prst="rect">
          <a:avLst/>
        </a:prstGeom>
      </xdr:spPr>
    </xdr:pic>
    <xdr:clientData/>
  </xdr:twoCellAnchor>
  <xdr:twoCellAnchor>
    <xdr:from>
      <xdr:col>3</xdr:col>
      <xdr:colOff>438149</xdr:colOff>
      <xdr:row>0</xdr:row>
      <xdr:rowOff>38100</xdr:rowOff>
    </xdr:from>
    <xdr:to>
      <xdr:col>6</xdr:col>
      <xdr:colOff>428625</xdr:colOff>
      <xdr:row>1</xdr:row>
      <xdr:rowOff>226410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D220B767-FB2A-427C-80EB-81617B3D4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49" y="38100"/>
          <a:ext cx="2116456" cy="500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11488</xdr:colOff>
      <xdr:row>1</xdr:row>
      <xdr:rowOff>238488</xdr:rowOff>
    </xdr:from>
    <xdr:to>
      <xdr:col>3</xdr:col>
      <xdr:colOff>146095</xdr:colOff>
      <xdr:row>2</xdr:row>
      <xdr:rowOff>4536</xdr:rowOff>
    </xdr:to>
    <xdr:pic>
      <xdr:nvPicPr>
        <xdr:cNvPr id="2" name="Рисунок 1" descr="биатлонист.png">
          <a:extLst>
            <a:ext uri="{FF2B5EF4-FFF2-40B4-BE49-F238E27FC236}">
              <a16:creationId xmlns:a16="http://schemas.microsoft.com/office/drawing/2014/main" id="{19207E15-DFE6-4AF5-8F2E-4F8705E978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88" y="550908"/>
          <a:ext cx="1841487" cy="2268"/>
        </a:xfrm>
        <a:prstGeom prst="rect">
          <a:avLst/>
        </a:prstGeom>
      </xdr:spPr>
    </xdr:pic>
    <xdr:clientData/>
  </xdr:twoCellAnchor>
  <xdr:twoCellAnchor>
    <xdr:from>
      <xdr:col>3</xdr:col>
      <xdr:colOff>293987</xdr:colOff>
      <xdr:row>0</xdr:row>
      <xdr:rowOff>0</xdr:rowOff>
    </xdr:from>
    <xdr:to>
      <xdr:col>6</xdr:col>
      <xdr:colOff>284463</xdr:colOff>
      <xdr:row>1</xdr:row>
      <xdr:rowOff>188310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FDD8E80A-2BA1-4DF6-B328-3D8C4C265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8190" y="0"/>
          <a:ext cx="2224989" cy="5023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192689</xdr:rowOff>
    </xdr:from>
    <xdr:to>
      <xdr:col>8</xdr:col>
      <xdr:colOff>526344</xdr:colOff>
      <xdr:row>10</xdr:row>
      <xdr:rowOff>3504</xdr:rowOff>
    </xdr:to>
    <xdr:pic>
      <xdr:nvPicPr>
        <xdr:cNvPr id="2" name="Рисунок 1" descr="биатлонист.png">
          <a:extLst>
            <a:ext uri="{FF2B5EF4-FFF2-40B4-BE49-F238E27FC236}">
              <a16:creationId xmlns:a16="http://schemas.microsoft.com/office/drawing/2014/main" id="{CCE67C6F-747B-4FE3-B1E7-E7C24A45F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006249"/>
          <a:ext cx="5022144" cy="1314"/>
        </a:xfrm>
        <a:prstGeom prst="rect">
          <a:avLst/>
        </a:prstGeom>
      </xdr:spPr>
    </xdr:pic>
    <xdr:clientData/>
  </xdr:twoCellAnchor>
  <xdr:twoCellAnchor editAs="oneCell">
    <xdr:from>
      <xdr:col>0</xdr:col>
      <xdr:colOff>11488</xdr:colOff>
      <xdr:row>9</xdr:row>
      <xdr:rowOff>192689</xdr:rowOff>
    </xdr:from>
    <xdr:to>
      <xdr:col>5</xdr:col>
      <xdr:colOff>488986</xdr:colOff>
      <xdr:row>10</xdr:row>
      <xdr:rowOff>3504</xdr:rowOff>
    </xdr:to>
    <xdr:pic>
      <xdr:nvPicPr>
        <xdr:cNvPr id="3" name="Рисунок 2" descr="биатлонист.png">
          <a:extLst>
            <a:ext uri="{FF2B5EF4-FFF2-40B4-BE49-F238E27FC236}">
              <a16:creationId xmlns:a16="http://schemas.microsoft.com/office/drawing/2014/main" id="{8E98DE29-17DF-469C-8A0B-A51EE3FFE3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88" y="2006249"/>
          <a:ext cx="3156594" cy="1314"/>
        </a:xfrm>
        <a:prstGeom prst="rect">
          <a:avLst/>
        </a:prstGeom>
      </xdr:spPr>
    </xdr:pic>
    <xdr:clientData/>
  </xdr:twoCellAnchor>
  <xdr:twoCellAnchor editAs="oneCell">
    <xdr:from>
      <xdr:col>0</xdr:col>
      <xdr:colOff>11488</xdr:colOff>
      <xdr:row>4</xdr:row>
      <xdr:rowOff>191932</xdr:rowOff>
    </xdr:from>
    <xdr:to>
      <xdr:col>5</xdr:col>
      <xdr:colOff>488986</xdr:colOff>
      <xdr:row>4</xdr:row>
      <xdr:rowOff>191932</xdr:rowOff>
    </xdr:to>
    <xdr:pic>
      <xdr:nvPicPr>
        <xdr:cNvPr id="4" name="Рисунок 3" descr="биатлонист.png">
          <a:extLst>
            <a:ext uri="{FF2B5EF4-FFF2-40B4-BE49-F238E27FC236}">
              <a16:creationId xmlns:a16="http://schemas.microsoft.com/office/drawing/2014/main" id="{2D4F1FEA-2CBC-426A-B12E-3851F60A8D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88" y="1082040"/>
          <a:ext cx="3156594" cy="0"/>
        </a:xfrm>
        <a:prstGeom prst="rect">
          <a:avLst/>
        </a:prstGeom>
      </xdr:spPr>
    </xdr:pic>
    <xdr:clientData/>
  </xdr:twoCellAnchor>
  <xdr:twoCellAnchor>
    <xdr:from>
      <xdr:col>5</xdr:col>
      <xdr:colOff>166413</xdr:colOff>
      <xdr:row>0</xdr:row>
      <xdr:rowOff>0</xdr:rowOff>
    </xdr:from>
    <xdr:to>
      <xdr:col>7</xdr:col>
      <xdr:colOff>324069</xdr:colOff>
      <xdr:row>1</xdr:row>
      <xdr:rowOff>188310</xdr:rowOff>
    </xdr:to>
    <xdr:pic>
      <xdr:nvPicPr>
        <xdr:cNvPr id="5" name="Рисунок 3">
          <a:extLst>
            <a:ext uri="{FF2B5EF4-FFF2-40B4-BE49-F238E27FC236}">
              <a16:creationId xmlns:a16="http://schemas.microsoft.com/office/drawing/2014/main" id="{DDA33CC0-6A37-457C-B731-7F8DADA94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9533" y="0"/>
          <a:ext cx="1331136" cy="500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152400</xdr:rowOff>
    </xdr:from>
    <xdr:to>
      <xdr:col>2</xdr:col>
      <xdr:colOff>243840</xdr:colOff>
      <xdr:row>0</xdr:row>
      <xdr:rowOff>899160</xdr:rowOff>
    </xdr:to>
    <xdr:pic>
      <xdr:nvPicPr>
        <xdr:cNvPr id="3" name="Рисунок 3">
          <a:extLst>
            <a:ext uri="{FF2B5EF4-FFF2-40B4-BE49-F238E27FC236}">
              <a16:creationId xmlns:a16="http://schemas.microsoft.com/office/drawing/2014/main" id="{E8307ADD-1C0E-4777-97F0-9E3A88270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1480" y="152400"/>
          <a:ext cx="701040" cy="746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11488</xdr:colOff>
      <xdr:row>1</xdr:row>
      <xdr:rowOff>238488</xdr:rowOff>
    </xdr:from>
    <xdr:to>
      <xdr:col>2</xdr:col>
      <xdr:colOff>1385304</xdr:colOff>
      <xdr:row>2</xdr:row>
      <xdr:rowOff>4027</xdr:rowOff>
    </xdr:to>
    <xdr:pic>
      <xdr:nvPicPr>
        <xdr:cNvPr id="2" name="Рисунок 1" descr="биатлонист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88" y="60960"/>
          <a:ext cx="1534782" cy="0"/>
        </a:xfrm>
        <a:prstGeom prst="rect">
          <a:avLst/>
        </a:prstGeom>
      </xdr:spPr>
    </xdr:pic>
    <xdr:clientData/>
  </xdr:twoCellAnchor>
  <xdr:twoCellAnchor>
    <xdr:from>
      <xdr:col>3</xdr:col>
      <xdr:colOff>438149</xdr:colOff>
      <xdr:row>0</xdr:row>
      <xdr:rowOff>38100</xdr:rowOff>
    </xdr:from>
    <xdr:to>
      <xdr:col>6</xdr:col>
      <xdr:colOff>428625</xdr:colOff>
      <xdr:row>1</xdr:row>
      <xdr:rowOff>226410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9B3A9935-2E0F-4AE1-9618-892BCCB1A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49" y="38100"/>
          <a:ext cx="1843089" cy="502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6</xdr:col>
      <xdr:colOff>177162</xdr:colOff>
      <xdr:row>9</xdr:row>
      <xdr:rowOff>1363</xdr:rowOff>
    </xdr:to>
    <xdr:pic>
      <xdr:nvPicPr>
        <xdr:cNvPr id="2" name="Рисунок 1" descr="биатлонист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0960"/>
          <a:ext cx="1824897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11488</xdr:colOff>
      <xdr:row>9</xdr:row>
      <xdr:rowOff>0</xdr:rowOff>
    </xdr:from>
    <xdr:to>
      <xdr:col>3</xdr:col>
      <xdr:colOff>83079</xdr:colOff>
      <xdr:row>9</xdr:row>
      <xdr:rowOff>1363</xdr:rowOff>
    </xdr:to>
    <xdr:pic>
      <xdr:nvPicPr>
        <xdr:cNvPr id="8" name="Рисунок 7" descr="биатлонист.pn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88" y="60960"/>
          <a:ext cx="1841487" cy="0"/>
        </a:xfrm>
        <a:prstGeom prst="rect">
          <a:avLst/>
        </a:prstGeom>
      </xdr:spPr>
    </xdr:pic>
    <xdr:clientData/>
  </xdr:twoCellAnchor>
  <xdr:twoCellAnchor>
    <xdr:from>
      <xdr:col>5</xdr:col>
      <xdr:colOff>115123</xdr:colOff>
      <xdr:row>0</xdr:row>
      <xdr:rowOff>0</xdr:rowOff>
    </xdr:from>
    <xdr:to>
      <xdr:col>7</xdr:col>
      <xdr:colOff>394705</xdr:colOff>
      <xdr:row>2</xdr:row>
      <xdr:rowOff>5482</xdr:rowOff>
    </xdr:to>
    <xdr:pic>
      <xdr:nvPicPr>
        <xdr:cNvPr id="9" name="Рисунок 3">
          <a:extLst>
            <a:ext uri="{FF2B5EF4-FFF2-40B4-BE49-F238E27FC236}">
              <a16:creationId xmlns:a16="http://schemas.microsoft.com/office/drawing/2014/main" id="{476E9786-3371-4327-9D6B-CF6FDC569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2504" y="0"/>
          <a:ext cx="1452733" cy="553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11488</xdr:colOff>
      <xdr:row>0</xdr:row>
      <xdr:rowOff>60960</xdr:rowOff>
    </xdr:from>
    <xdr:to>
      <xdr:col>2</xdr:col>
      <xdr:colOff>1301166</xdr:colOff>
      <xdr:row>0</xdr:row>
      <xdr:rowOff>60960</xdr:rowOff>
    </xdr:to>
    <xdr:pic>
      <xdr:nvPicPr>
        <xdr:cNvPr id="2" name="Рисунок 1" descr="биатлонист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88" y="60960"/>
          <a:ext cx="1815458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11488</xdr:colOff>
      <xdr:row>0</xdr:row>
      <xdr:rowOff>60960</xdr:rowOff>
    </xdr:from>
    <xdr:to>
      <xdr:col>2</xdr:col>
      <xdr:colOff>1301166</xdr:colOff>
      <xdr:row>0</xdr:row>
      <xdr:rowOff>60960</xdr:rowOff>
    </xdr:to>
    <xdr:pic>
      <xdr:nvPicPr>
        <xdr:cNvPr id="4" name="Рисунок 3" descr="биатлонист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88" y="60960"/>
          <a:ext cx="1815458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10584</xdr:colOff>
      <xdr:row>0</xdr:row>
      <xdr:rowOff>63500</xdr:rowOff>
    </xdr:from>
    <xdr:to>
      <xdr:col>2</xdr:col>
      <xdr:colOff>1412663</xdr:colOff>
      <xdr:row>2</xdr:row>
      <xdr:rowOff>152146</xdr:rowOff>
    </xdr:to>
    <xdr:pic>
      <xdr:nvPicPr>
        <xdr:cNvPr id="5" name="Рисунок 4" descr="биатлонист.pn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0800000" flipV="1">
          <a:off x="10584" y="63500"/>
          <a:ext cx="1931246" cy="459063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0</xdr:col>
      <xdr:colOff>11488</xdr:colOff>
      <xdr:row>68</xdr:row>
      <xdr:rowOff>60960</xdr:rowOff>
    </xdr:from>
    <xdr:to>
      <xdr:col>2</xdr:col>
      <xdr:colOff>1301166</xdr:colOff>
      <xdr:row>68</xdr:row>
      <xdr:rowOff>60960</xdr:rowOff>
    </xdr:to>
    <xdr:pic>
      <xdr:nvPicPr>
        <xdr:cNvPr id="6" name="Рисунок 5" descr="биатлонист.pn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88" y="60960"/>
          <a:ext cx="1818845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11488</xdr:colOff>
      <xdr:row>68</xdr:row>
      <xdr:rowOff>60960</xdr:rowOff>
    </xdr:from>
    <xdr:to>
      <xdr:col>2</xdr:col>
      <xdr:colOff>1301166</xdr:colOff>
      <xdr:row>68</xdr:row>
      <xdr:rowOff>60960</xdr:rowOff>
    </xdr:to>
    <xdr:pic>
      <xdr:nvPicPr>
        <xdr:cNvPr id="7" name="Рисунок 6" descr="биатлонист.png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88" y="60960"/>
          <a:ext cx="1818845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10584</xdr:colOff>
      <xdr:row>68</xdr:row>
      <xdr:rowOff>63500</xdr:rowOff>
    </xdr:from>
    <xdr:to>
      <xdr:col>2</xdr:col>
      <xdr:colOff>1412663</xdr:colOff>
      <xdr:row>70</xdr:row>
      <xdr:rowOff>152146</xdr:rowOff>
    </xdr:to>
    <xdr:pic>
      <xdr:nvPicPr>
        <xdr:cNvPr id="8" name="Рисунок 7" descr="биатлонист.png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0800000" flipV="1">
          <a:off x="10584" y="63500"/>
          <a:ext cx="1931246" cy="459063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2"/>
  <sheetViews>
    <sheetView topLeftCell="A17" zoomScale="141" zoomScaleNormal="141" workbookViewId="0">
      <selection activeCell="A17" sqref="A17:A21"/>
    </sheetView>
  </sheetViews>
  <sheetFormatPr defaultRowHeight="14.4" x14ac:dyDescent="0.3"/>
  <cols>
    <col min="1" max="1" width="4.33203125" customWidth="1"/>
    <col min="2" max="2" width="5.21875" customWidth="1"/>
    <col min="3" max="3" width="15.88671875" customWidth="1"/>
    <col min="4" max="4" width="2.44140625" customWidth="1"/>
    <col min="5" max="5" width="2.77734375" customWidth="1"/>
    <col min="6" max="6" width="8.21875" customWidth="1"/>
    <col min="7" max="7" width="8.88671875" customWidth="1"/>
    <col min="8" max="8" width="7.6640625" customWidth="1"/>
    <col min="9" max="9" width="8.88671875" customWidth="1"/>
    <col min="10" max="10" width="5.33203125" customWidth="1"/>
    <col min="11" max="11" width="4.33203125" customWidth="1"/>
    <col min="12" max="13" width="5.77734375" customWidth="1"/>
    <col min="14" max="14" width="6.33203125" customWidth="1"/>
    <col min="15" max="15" width="8.88671875" customWidth="1"/>
  </cols>
  <sheetData>
    <row r="1" spans="1:14" s="27" customFormat="1" ht="24.6" customHeight="1" x14ac:dyDescent="0.3">
      <c r="A1" s="487" t="s">
        <v>316</v>
      </c>
      <c r="B1" s="488"/>
      <c r="C1" s="488"/>
      <c r="D1" s="488"/>
      <c r="E1" s="489"/>
      <c r="F1" s="459"/>
      <c r="G1" s="460"/>
      <c r="H1" s="461"/>
      <c r="I1" s="465" t="s">
        <v>320</v>
      </c>
      <c r="J1" s="466"/>
      <c r="K1" s="466"/>
      <c r="L1" s="466"/>
      <c r="M1" s="466"/>
      <c r="N1" s="467"/>
    </row>
    <row r="2" spans="1:14" s="27" customFormat="1" ht="18.600000000000001" customHeight="1" x14ac:dyDescent="0.3">
      <c r="A2" s="484" t="s">
        <v>322</v>
      </c>
      <c r="B2" s="485"/>
      <c r="C2" s="485"/>
      <c r="D2" s="485"/>
      <c r="E2" s="486"/>
      <c r="F2" s="462"/>
      <c r="G2" s="463"/>
      <c r="H2" s="464"/>
      <c r="I2" s="468" t="s">
        <v>321</v>
      </c>
      <c r="J2" s="469"/>
      <c r="K2" s="469"/>
      <c r="L2" s="469"/>
      <c r="M2" s="469"/>
      <c r="N2" s="470"/>
    </row>
    <row r="3" spans="1:14" s="27" customFormat="1" ht="14.4" customHeight="1" x14ac:dyDescent="0.3">
      <c r="A3" s="471" t="s">
        <v>149</v>
      </c>
      <c r="B3" s="472"/>
      <c r="C3" s="472"/>
      <c r="D3" s="472"/>
      <c r="E3" s="472"/>
      <c r="F3" s="475" t="s">
        <v>401</v>
      </c>
      <c r="G3" s="476"/>
      <c r="H3" s="476"/>
      <c r="I3" s="476"/>
      <c r="J3" s="476"/>
      <c r="K3" s="476"/>
      <c r="L3" s="476"/>
      <c r="M3" s="476"/>
      <c r="N3" s="477"/>
    </row>
    <row r="4" spans="1:14" s="27" customFormat="1" ht="27.6" customHeight="1" thickBot="1" x14ac:dyDescent="0.35">
      <c r="A4" s="473"/>
      <c r="B4" s="474"/>
      <c r="C4" s="474"/>
      <c r="D4" s="474"/>
      <c r="E4" s="474"/>
      <c r="F4" s="478" t="s">
        <v>362</v>
      </c>
      <c r="G4" s="479"/>
      <c r="H4" s="479"/>
      <c r="I4" s="480"/>
      <c r="J4" s="481" t="s">
        <v>323</v>
      </c>
      <c r="K4" s="482"/>
      <c r="L4" s="482"/>
      <c r="M4" s="482"/>
      <c r="N4" s="483"/>
    </row>
    <row r="5" spans="1:14" x14ac:dyDescent="0.3">
      <c r="A5" s="498" t="s">
        <v>95</v>
      </c>
      <c r="B5" s="499"/>
      <c r="C5" s="43" t="s">
        <v>96</v>
      </c>
      <c r="D5" s="502" t="s">
        <v>159</v>
      </c>
      <c r="E5" s="503"/>
      <c r="F5" s="503"/>
      <c r="G5" s="504" t="s">
        <v>19</v>
      </c>
      <c r="H5" s="504"/>
      <c r="I5" s="503" t="s">
        <v>162</v>
      </c>
      <c r="J5" s="503"/>
      <c r="K5" s="503"/>
      <c r="L5" s="503"/>
      <c r="M5" s="292"/>
      <c r="N5" s="138" t="s">
        <v>327</v>
      </c>
    </row>
    <row r="6" spans="1:14" x14ac:dyDescent="0.3">
      <c r="A6" s="500"/>
      <c r="B6" s="501"/>
      <c r="C6" s="19" t="s">
        <v>99</v>
      </c>
      <c r="D6" s="537" t="s">
        <v>160</v>
      </c>
      <c r="E6" s="538"/>
      <c r="F6" s="538"/>
      <c r="G6" s="492" t="s">
        <v>19</v>
      </c>
      <c r="H6" s="492"/>
      <c r="I6" s="538" t="s">
        <v>163</v>
      </c>
      <c r="J6" s="538"/>
      <c r="K6" s="538"/>
      <c r="L6" s="538"/>
      <c r="M6" s="290"/>
      <c r="N6" s="69" t="s">
        <v>361</v>
      </c>
    </row>
    <row r="7" spans="1:14" x14ac:dyDescent="0.3">
      <c r="A7" s="500"/>
      <c r="B7" s="501"/>
      <c r="C7" s="19" t="s">
        <v>102</v>
      </c>
      <c r="D7" s="537" t="s">
        <v>161</v>
      </c>
      <c r="E7" s="538"/>
      <c r="F7" s="538"/>
      <c r="G7" s="492" t="s">
        <v>72</v>
      </c>
      <c r="H7" s="492"/>
      <c r="I7" s="493" t="s">
        <v>165</v>
      </c>
      <c r="J7" s="493"/>
      <c r="K7" s="493"/>
      <c r="L7" s="493"/>
      <c r="M7" s="493"/>
      <c r="N7" s="494"/>
    </row>
    <row r="8" spans="1:14" x14ac:dyDescent="0.3">
      <c r="A8" s="500"/>
      <c r="B8" s="501"/>
      <c r="C8" s="19" t="s">
        <v>102</v>
      </c>
      <c r="D8" s="490" t="s">
        <v>105</v>
      </c>
      <c r="E8" s="491"/>
      <c r="F8" s="491"/>
      <c r="G8" s="492" t="s">
        <v>20</v>
      </c>
      <c r="H8" s="492"/>
      <c r="I8" s="68" t="s">
        <v>166</v>
      </c>
      <c r="J8" s="493" t="s">
        <v>326</v>
      </c>
      <c r="K8" s="493"/>
      <c r="L8" s="493"/>
      <c r="M8" s="493"/>
      <c r="N8" s="494"/>
    </row>
    <row r="9" spans="1:14" ht="15" thickBot="1" x14ac:dyDescent="0.35">
      <c r="A9" s="500"/>
      <c r="B9" s="501"/>
      <c r="C9" s="51" t="s">
        <v>102</v>
      </c>
      <c r="D9" s="490" t="s">
        <v>108</v>
      </c>
      <c r="E9" s="491"/>
      <c r="F9" s="491"/>
      <c r="G9" s="495" t="s">
        <v>67</v>
      </c>
      <c r="H9" s="495"/>
      <c r="I9" s="68" t="s">
        <v>167</v>
      </c>
      <c r="J9" s="496" t="s">
        <v>107</v>
      </c>
      <c r="K9" s="496"/>
      <c r="L9" s="496"/>
      <c r="M9" s="496"/>
      <c r="N9" s="497"/>
    </row>
    <row r="10" spans="1:14" ht="28.2" customHeight="1" thickBot="1" x14ac:dyDescent="0.35">
      <c r="A10" s="227" t="s">
        <v>151</v>
      </c>
      <c r="B10" s="228" t="s">
        <v>152</v>
      </c>
      <c r="C10" s="223" t="s">
        <v>153</v>
      </c>
      <c r="D10" s="542" t="s">
        <v>154</v>
      </c>
      <c r="E10" s="543"/>
      <c r="F10" s="224" t="s">
        <v>155</v>
      </c>
      <c r="G10" s="224" t="s">
        <v>155</v>
      </c>
      <c r="H10" s="224" t="s">
        <v>155</v>
      </c>
      <c r="I10" s="224" t="s">
        <v>155</v>
      </c>
      <c r="J10" s="544" t="s">
        <v>156</v>
      </c>
      <c r="K10" s="545"/>
      <c r="L10" s="225" t="s">
        <v>157</v>
      </c>
      <c r="M10" s="225" t="s">
        <v>334</v>
      </c>
      <c r="N10" s="229" t="s">
        <v>158</v>
      </c>
    </row>
    <row r="11" spans="1:14" ht="15" thickBot="1" x14ac:dyDescent="0.35">
      <c r="A11" s="539" t="s">
        <v>325</v>
      </c>
      <c r="B11" s="540"/>
      <c r="C11" s="540"/>
      <c r="D11" s="540"/>
      <c r="E11" s="540"/>
      <c r="F11" s="540"/>
      <c r="G11" s="540"/>
      <c r="H11" s="540"/>
      <c r="I11" s="540"/>
      <c r="J11" s="540"/>
      <c r="K11" s="540"/>
      <c r="L11" s="540"/>
      <c r="M11" s="540"/>
      <c r="N11" s="541"/>
    </row>
    <row r="12" spans="1:14" ht="15" thickBot="1" x14ac:dyDescent="0.35">
      <c r="A12" s="441">
        <v>2</v>
      </c>
      <c r="B12" s="444" t="s">
        <v>20</v>
      </c>
      <c r="C12" s="445"/>
      <c r="D12" s="445"/>
      <c r="E12" s="445"/>
      <c r="F12" s="445"/>
      <c r="G12" s="445"/>
      <c r="H12" s="445"/>
      <c r="I12" s="445"/>
      <c r="J12" s="445"/>
      <c r="K12" s="445"/>
      <c r="L12" s="445"/>
      <c r="M12" s="445"/>
      <c r="N12" s="446"/>
    </row>
    <row r="13" spans="1:14" x14ac:dyDescent="0.3">
      <c r="A13" s="442"/>
      <c r="B13" s="293">
        <v>1</v>
      </c>
      <c r="C13" s="43" t="s">
        <v>201</v>
      </c>
      <c r="D13" s="44">
        <v>0</v>
      </c>
      <c r="E13" s="44">
        <v>0</v>
      </c>
      <c r="F13" s="45">
        <v>1.1643518518518518E-2</v>
      </c>
      <c r="G13" s="45"/>
      <c r="H13" s="45"/>
      <c r="I13" s="46"/>
      <c r="J13" s="447">
        <v>4.5543981481481477E-2</v>
      </c>
      <c r="K13" s="448"/>
      <c r="L13" s="453">
        <v>1</v>
      </c>
      <c r="M13" s="453">
        <v>72</v>
      </c>
      <c r="N13" s="456" t="s">
        <v>0</v>
      </c>
    </row>
    <row r="14" spans="1:14" x14ac:dyDescent="0.3">
      <c r="A14" s="442"/>
      <c r="B14" s="294">
        <v>2</v>
      </c>
      <c r="C14" s="19" t="s">
        <v>284</v>
      </c>
      <c r="D14" s="47">
        <v>0</v>
      </c>
      <c r="E14" s="47">
        <v>0</v>
      </c>
      <c r="F14" s="48">
        <v>2.4120370370370372E-2</v>
      </c>
      <c r="G14" s="49">
        <f>F14-F13</f>
        <v>1.2476851851851854E-2</v>
      </c>
      <c r="H14" s="49"/>
      <c r="I14" s="50"/>
      <c r="J14" s="449"/>
      <c r="K14" s="450"/>
      <c r="L14" s="454"/>
      <c r="M14" s="454"/>
      <c r="N14" s="457"/>
    </row>
    <row r="15" spans="1:14" x14ac:dyDescent="0.3">
      <c r="A15" s="442"/>
      <c r="B15" s="295">
        <v>3</v>
      </c>
      <c r="C15" s="51" t="s">
        <v>285</v>
      </c>
      <c r="D15" s="52">
        <v>0</v>
      </c>
      <c r="E15" s="52">
        <v>0</v>
      </c>
      <c r="F15" s="53">
        <v>3.4837962962962959E-2</v>
      </c>
      <c r="G15" s="54"/>
      <c r="H15" s="54">
        <f>F15-F14</f>
        <v>1.0717592592592588E-2</v>
      </c>
      <c r="I15" s="50"/>
      <c r="J15" s="449"/>
      <c r="K15" s="450"/>
      <c r="L15" s="454"/>
      <c r="M15" s="454"/>
      <c r="N15" s="457"/>
    </row>
    <row r="16" spans="1:14" ht="15" thickBot="1" x14ac:dyDescent="0.35">
      <c r="A16" s="443"/>
      <c r="B16" s="55">
        <v>4</v>
      </c>
      <c r="C16" s="42" t="s">
        <v>286</v>
      </c>
      <c r="D16" s="56">
        <v>0</v>
      </c>
      <c r="E16" s="56">
        <v>0</v>
      </c>
      <c r="F16" s="57">
        <v>4.5543981481481477E-2</v>
      </c>
      <c r="G16" s="58"/>
      <c r="H16" s="58"/>
      <c r="I16" s="59">
        <f>F16-F15</f>
        <v>1.0706018518518517E-2</v>
      </c>
      <c r="J16" s="451"/>
      <c r="K16" s="452"/>
      <c r="L16" s="455"/>
      <c r="M16" s="455"/>
      <c r="N16" s="458"/>
    </row>
    <row r="17" spans="1:14" ht="15" thickBot="1" x14ac:dyDescent="0.35">
      <c r="A17" s="441">
        <v>4</v>
      </c>
      <c r="B17" s="444" t="s">
        <v>19</v>
      </c>
      <c r="C17" s="445"/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6"/>
    </row>
    <row r="18" spans="1:14" x14ac:dyDescent="0.3">
      <c r="A18" s="442"/>
      <c r="B18" s="293">
        <v>1</v>
      </c>
      <c r="C18" s="43" t="s">
        <v>202</v>
      </c>
      <c r="D18" s="44">
        <v>0</v>
      </c>
      <c r="E18" s="44">
        <v>0</v>
      </c>
      <c r="F18" s="45">
        <v>1.2152777777777778E-2</v>
      </c>
      <c r="G18" s="45"/>
      <c r="H18" s="45"/>
      <c r="I18" s="46"/>
      <c r="J18" s="447">
        <v>4.704861111111111E-2</v>
      </c>
      <c r="K18" s="448"/>
      <c r="L18" s="453">
        <v>2</v>
      </c>
      <c r="M18" s="453">
        <v>64</v>
      </c>
      <c r="N18" s="456" t="s">
        <v>0</v>
      </c>
    </row>
    <row r="19" spans="1:14" x14ac:dyDescent="0.3">
      <c r="A19" s="442"/>
      <c r="B19" s="294">
        <v>2</v>
      </c>
      <c r="C19" s="19" t="s">
        <v>290</v>
      </c>
      <c r="D19" s="47">
        <v>0</v>
      </c>
      <c r="E19" s="47">
        <v>0</v>
      </c>
      <c r="F19" s="48">
        <v>2.4479166666666666E-2</v>
      </c>
      <c r="G19" s="49">
        <f>F19-F18</f>
        <v>1.2326388888888888E-2</v>
      </c>
      <c r="H19" s="49"/>
      <c r="I19" s="50"/>
      <c r="J19" s="449"/>
      <c r="K19" s="450"/>
      <c r="L19" s="454"/>
      <c r="M19" s="454"/>
      <c r="N19" s="457"/>
    </row>
    <row r="20" spans="1:14" x14ac:dyDescent="0.3">
      <c r="A20" s="442"/>
      <c r="B20" s="294">
        <v>3</v>
      </c>
      <c r="C20" s="19" t="s">
        <v>291</v>
      </c>
      <c r="D20" s="52">
        <v>0</v>
      </c>
      <c r="E20" s="52">
        <v>0</v>
      </c>
      <c r="F20" s="53">
        <v>3.5370370370370365E-2</v>
      </c>
      <c r="G20" s="54"/>
      <c r="H20" s="54">
        <f>F20-F19</f>
        <v>1.0891203703703698E-2</v>
      </c>
      <c r="I20" s="50"/>
      <c r="J20" s="449"/>
      <c r="K20" s="450"/>
      <c r="L20" s="454"/>
      <c r="M20" s="454"/>
      <c r="N20" s="457"/>
    </row>
    <row r="21" spans="1:14" ht="15" thickBot="1" x14ac:dyDescent="0.35">
      <c r="A21" s="443"/>
      <c r="B21" s="55">
        <v>4</v>
      </c>
      <c r="C21" s="42" t="s">
        <v>292</v>
      </c>
      <c r="D21" s="56">
        <v>0</v>
      </c>
      <c r="E21" s="56">
        <v>1</v>
      </c>
      <c r="F21" s="57">
        <v>4.704861111111111E-2</v>
      </c>
      <c r="G21" s="58"/>
      <c r="H21" s="58"/>
      <c r="I21" s="59">
        <f>F21-F20</f>
        <v>1.1678240740740746E-2</v>
      </c>
      <c r="J21" s="451"/>
      <c r="K21" s="452"/>
      <c r="L21" s="455"/>
      <c r="M21" s="455"/>
      <c r="N21" s="458"/>
    </row>
    <row r="22" spans="1:14" ht="15" thickBot="1" x14ac:dyDescent="0.35">
      <c r="A22" s="441">
        <v>6</v>
      </c>
      <c r="B22" s="444" t="s">
        <v>72</v>
      </c>
      <c r="C22" s="445"/>
      <c r="D22" s="445"/>
      <c r="E22" s="445"/>
      <c r="F22" s="445"/>
      <c r="G22" s="445"/>
      <c r="H22" s="445"/>
      <c r="I22" s="445"/>
      <c r="J22" s="445"/>
      <c r="K22" s="445"/>
      <c r="L22" s="445"/>
      <c r="M22" s="445"/>
      <c r="N22" s="446"/>
    </row>
    <row r="23" spans="1:14" x14ac:dyDescent="0.3">
      <c r="A23" s="442"/>
      <c r="B23" s="60">
        <v>1</v>
      </c>
      <c r="C23" s="43" t="s">
        <v>197</v>
      </c>
      <c r="D23" s="44">
        <v>0</v>
      </c>
      <c r="E23" s="44">
        <v>1</v>
      </c>
      <c r="F23" s="45">
        <v>1.2291666666666666E-2</v>
      </c>
      <c r="G23" s="45"/>
      <c r="H23" s="45"/>
      <c r="I23" s="46"/>
      <c r="J23" s="447">
        <v>4.8680555555555553E-2</v>
      </c>
      <c r="K23" s="448"/>
      <c r="L23" s="453">
        <v>3</v>
      </c>
      <c r="M23" s="453">
        <v>56</v>
      </c>
      <c r="N23" s="456"/>
    </row>
    <row r="24" spans="1:14" x14ac:dyDescent="0.3">
      <c r="A24" s="442"/>
      <c r="B24" s="204">
        <v>2</v>
      </c>
      <c r="C24" s="62" t="s">
        <v>198</v>
      </c>
      <c r="D24" s="63">
        <v>0</v>
      </c>
      <c r="E24" s="143">
        <v>0</v>
      </c>
      <c r="F24" s="48">
        <v>2.6331018518518517E-2</v>
      </c>
      <c r="G24" s="49">
        <f>F24-F23</f>
        <v>1.4039351851851851E-2</v>
      </c>
      <c r="H24" s="49"/>
      <c r="I24" s="50"/>
      <c r="J24" s="449"/>
      <c r="K24" s="450"/>
      <c r="L24" s="454"/>
      <c r="M24" s="454"/>
      <c r="N24" s="457"/>
    </row>
    <row r="25" spans="1:14" x14ac:dyDescent="0.3">
      <c r="A25" s="442"/>
      <c r="B25" s="64">
        <v>3</v>
      </c>
      <c r="C25" s="19" t="s">
        <v>199</v>
      </c>
      <c r="D25" s="47">
        <v>0</v>
      </c>
      <c r="E25" s="47">
        <v>0</v>
      </c>
      <c r="F25" s="53">
        <v>3.784722222222222E-2</v>
      </c>
      <c r="G25" s="54"/>
      <c r="H25" s="54">
        <f>F25-F24</f>
        <v>1.1516203703703702E-2</v>
      </c>
      <c r="I25" s="50"/>
      <c r="J25" s="449"/>
      <c r="K25" s="450"/>
      <c r="L25" s="454"/>
      <c r="M25" s="454"/>
      <c r="N25" s="457"/>
    </row>
    <row r="26" spans="1:14" ht="15" thickBot="1" x14ac:dyDescent="0.35">
      <c r="A26" s="443"/>
      <c r="B26" s="65">
        <v>4</v>
      </c>
      <c r="C26" s="42" t="s">
        <v>200</v>
      </c>
      <c r="D26" s="56">
        <v>0</v>
      </c>
      <c r="E26" s="56">
        <v>0</v>
      </c>
      <c r="F26" s="57">
        <v>4.8680555555555553E-2</v>
      </c>
      <c r="G26" s="58"/>
      <c r="H26" s="58"/>
      <c r="I26" s="59">
        <f>F26-F25</f>
        <v>1.0833333333333334E-2</v>
      </c>
      <c r="J26" s="451"/>
      <c r="K26" s="452"/>
      <c r="L26" s="455"/>
      <c r="M26" s="455"/>
      <c r="N26" s="458"/>
    </row>
    <row r="27" spans="1:14" ht="15" thickBot="1" x14ac:dyDescent="0.35">
      <c r="A27" s="441">
        <v>11</v>
      </c>
      <c r="B27" s="444" t="s">
        <v>19</v>
      </c>
      <c r="C27" s="445"/>
      <c r="D27" s="445"/>
      <c r="E27" s="445"/>
      <c r="F27" s="445"/>
      <c r="G27" s="445"/>
      <c r="H27" s="445"/>
      <c r="I27" s="445"/>
      <c r="J27" s="445"/>
      <c r="K27" s="445"/>
      <c r="L27" s="445"/>
      <c r="M27" s="445"/>
      <c r="N27" s="446"/>
    </row>
    <row r="28" spans="1:14" x14ac:dyDescent="0.3">
      <c r="A28" s="442"/>
      <c r="B28" s="293">
        <v>1</v>
      </c>
      <c r="C28" s="43" t="s">
        <v>304</v>
      </c>
      <c r="D28" s="44">
        <v>0</v>
      </c>
      <c r="E28" s="44">
        <v>0</v>
      </c>
      <c r="F28" s="45">
        <v>1.2870370370370372E-2</v>
      </c>
      <c r="G28" s="45"/>
      <c r="H28" s="45"/>
      <c r="I28" s="46"/>
      <c r="J28" s="447">
        <v>4.9618055555555561E-2</v>
      </c>
      <c r="K28" s="448"/>
      <c r="L28" s="453">
        <v>4</v>
      </c>
      <c r="M28" s="453"/>
      <c r="N28" s="530"/>
    </row>
    <row r="29" spans="1:14" x14ac:dyDescent="0.3">
      <c r="A29" s="442"/>
      <c r="B29" s="294">
        <v>2</v>
      </c>
      <c r="C29" s="19" t="s">
        <v>203</v>
      </c>
      <c r="D29" s="47">
        <v>2</v>
      </c>
      <c r="E29" s="47">
        <v>2</v>
      </c>
      <c r="F29" s="48">
        <v>2.7025462962962959E-2</v>
      </c>
      <c r="G29" s="49">
        <f>F29-F28</f>
        <v>1.4155092592592587E-2</v>
      </c>
      <c r="H29" s="49"/>
      <c r="I29" s="50"/>
      <c r="J29" s="449"/>
      <c r="K29" s="450"/>
      <c r="L29" s="454"/>
      <c r="M29" s="454"/>
      <c r="N29" s="531"/>
    </row>
    <row r="30" spans="1:14" x14ac:dyDescent="0.3">
      <c r="A30" s="442"/>
      <c r="B30" s="294">
        <v>3</v>
      </c>
      <c r="C30" s="19" t="s">
        <v>305</v>
      </c>
      <c r="D30" s="52">
        <v>0</v>
      </c>
      <c r="E30" s="52">
        <v>0</v>
      </c>
      <c r="F30" s="53">
        <v>3.8032407407407411E-2</v>
      </c>
      <c r="G30" s="54"/>
      <c r="H30" s="54">
        <f>F30-F29</f>
        <v>1.1006944444444451E-2</v>
      </c>
      <c r="I30" s="50"/>
      <c r="J30" s="449"/>
      <c r="K30" s="450"/>
      <c r="L30" s="454"/>
      <c r="M30" s="454"/>
      <c r="N30" s="531"/>
    </row>
    <row r="31" spans="1:14" ht="15" thickBot="1" x14ac:dyDescent="0.35">
      <c r="A31" s="443"/>
      <c r="B31" s="55">
        <v>4</v>
      </c>
      <c r="C31" s="42" t="s">
        <v>306</v>
      </c>
      <c r="D31" s="56">
        <v>0</v>
      </c>
      <c r="E31" s="56">
        <v>0</v>
      </c>
      <c r="F31" s="57">
        <v>4.9618055555555561E-2</v>
      </c>
      <c r="G31" s="58"/>
      <c r="H31" s="58"/>
      <c r="I31" s="59">
        <f>F31-F30</f>
        <v>1.158564814814815E-2</v>
      </c>
      <c r="J31" s="451"/>
      <c r="K31" s="452"/>
      <c r="L31" s="455"/>
      <c r="M31" s="455"/>
      <c r="N31" s="532"/>
    </row>
    <row r="32" spans="1:14" ht="15" thickBot="1" x14ac:dyDescent="0.35">
      <c r="A32" s="529">
        <v>1</v>
      </c>
      <c r="B32" s="444" t="s">
        <v>33</v>
      </c>
      <c r="C32" s="445"/>
      <c r="D32" s="445"/>
      <c r="E32" s="445"/>
      <c r="F32" s="445"/>
      <c r="G32" s="445"/>
      <c r="H32" s="445"/>
      <c r="I32" s="445"/>
      <c r="J32" s="445"/>
      <c r="K32" s="445"/>
      <c r="L32" s="445"/>
      <c r="M32" s="445"/>
      <c r="N32" s="446"/>
    </row>
    <row r="33" spans="1:14" x14ac:dyDescent="0.3">
      <c r="A33" s="442"/>
      <c r="B33" s="74">
        <v>1</v>
      </c>
      <c r="C33" s="291" t="s">
        <v>195</v>
      </c>
      <c r="D33" s="207">
        <v>0</v>
      </c>
      <c r="E33" s="207">
        <v>1</v>
      </c>
      <c r="F33" s="45">
        <v>1.3252314814814814E-2</v>
      </c>
      <c r="G33" s="45"/>
      <c r="H33" s="45"/>
      <c r="I33" s="46"/>
      <c r="J33" s="447">
        <v>5.0034722222222217E-2</v>
      </c>
      <c r="K33" s="448"/>
      <c r="L33" s="453">
        <v>5</v>
      </c>
      <c r="M33" s="453">
        <v>52</v>
      </c>
      <c r="N33" s="456"/>
    </row>
    <row r="34" spans="1:14" x14ac:dyDescent="0.3">
      <c r="A34" s="442"/>
      <c r="B34" s="72">
        <v>2</v>
      </c>
      <c r="C34" s="62" t="s">
        <v>208</v>
      </c>
      <c r="D34" s="63">
        <v>1</v>
      </c>
      <c r="E34" s="63">
        <v>0</v>
      </c>
      <c r="F34" s="48">
        <v>2.7766203703703706E-2</v>
      </c>
      <c r="G34" s="49">
        <f>F34-F33</f>
        <v>1.4513888888888892E-2</v>
      </c>
      <c r="H34" s="49"/>
      <c r="I34" s="50"/>
      <c r="J34" s="449"/>
      <c r="K34" s="450"/>
      <c r="L34" s="454"/>
      <c r="M34" s="454"/>
      <c r="N34" s="457"/>
    </row>
    <row r="35" spans="1:14" x14ac:dyDescent="0.3">
      <c r="A35" s="442"/>
      <c r="B35" s="294">
        <v>3</v>
      </c>
      <c r="C35" s="19" t="s">
        <v>210</v>
      </c>
      <c r="D35" s="47">
        <v>0</v>
      </c>
      <c r="E35" s="47">
        <v>0</v>
      </c>
      <c r="F35" s="53">
        <v>3.9293981481481485E-2</v>
      </c>
      <c r="G35" s="54"/>
      <c r="H35" s="54">
        <f>F35-F34</f>
        <v>1.1527777777777779E-2</v>
      </c>
      <c r="I35" s="50"/>
      <c r="J35" s="449"/>
      <c r="K35" s="450"/>
      <c r="L35" s="454"/>
      <c r="M35" s="454"/>
      <c r="N35" s="457"/>
    </row>
    <row r="36" spans="1:14" ht="15" thickBot="1" x14ac:dyDescent="0.35">
      <c r="A36" s="442"/>
      <c r="B36" s="55">
        <v>4</v>
      </c>
      <c r="C36" s="73" t="s">
        <v>196</v>
      </c>
      <c r="D36" s="56">
        <v>0</v>
      </c>
      <c r="E36" s="56">
        <v>0</v>
      </c>
      <c r="F36" s="57">
        <v>5.0034722222222217E-2</v>
      </c>
      <c r="G36" s="58"/>
      <c r="H36" s="58"/>
      <c r="I36" s="59">
        <f>F36-F35</f>
        <v>1.0740740740740731E-2</v>
      </c>
      <c r="J36" s="451"/>
      <c r="K36" s="452"/>
      <c r="L36" s="455"/>
      <c r="M36" s="455"/>
      <c r="N36" s="458"/>
    </row>
    <row r="37" spans="1:14" ht="15" thickBot="1" x14ac:dyDescent="0.35">
      <c r="A37" s="441">
        <v>14</v>
      </c>
      <c r="B37" s="444" t="s">
        <v>300</v>
      </c>
      <c r="C37" s="445"/>
      <c r="D37" s="445"/>
      <c r="E37" s="445"/>
      <c r="F37" s="445"/>
      <c r="G37" s="445"/>
      <c r="H37" s="445"/>
      <c r="I37" s="445"/>
      <c r="J37" s="445"/>
      <c r="K37" s="445"/>
      <c r="L37" s="445"/>
      <c r="M37" s="445"/>
      <c r="N37" s="446"/>
    </row>
    <row r="38" spans="1:14" x14ac:dyDescent="0.3">
      <c r="A38" s="442"/>
      <c r="B38" s="60">
        <v>1</v>
      </c>
      <c r="C38" s="43" t="s">
        <v>217</v>
      </c>
      <c r="D38" s="44">
        <v>0</v>
      </c>
      <c r="E38" s="44">
        <v>0</v>
      </c>
      <c r="F38" s="45">
        <v>1.5231481481481483E-2</v>
      </c>
      <c r="G38" s="45"/>
      <c r="H38" s="45"/>
      <c r="I38" s="46"/>
      <c r="J38" s="447">
        <v>5.1712962962962961E-2</v>
      </c>
      <c r="K38" s="448"/>
      <c r="L38" s="453">
        <v>6</v>
      </c>
      <c r="M38" s="453"/>
      <c r="N38" s="530"/>
    </row>
    <row r="39" spans="1:14" x14ac:dyDescent="0.3">
      <c r="A39" s="442"/>
      <c r="B39" s="204">
        <v>2</v>
      </c>
      <c r="C39" s="62" t="s">
        <v>183</v>
      </c>
      <c r="D39" s="63">
        <v>0</v>
      </c>
      <c r="E39" s="63">
        <v>0</v>
      </c>
      <c r="F39" s="48">
        <v>2.8414351851851847E-2</v>
      </c>
      <c r="G39" s="49">
        <f>F39-F38</f>
        <v>1.3182870370370364E-2</v>
      </c>
      <c r="H39" s="49"/>
      <c r="I39" s="50"/>
      <c r="J39" s="449"/>
      <c r="K39" s="450"/>
      <c r="L39" s="454"/>
      <c r="M39" s="454"/>
      <c r="N39" s="531"/>
    </row>
    <row r="40" spans="1:14" x14ac:dyDescent="0.3">
      <c r="A40" s="442"/>
      <c r="B40" s="64">
        <v>3</v>
      </c>
      <c r="C40" s="19" t="s">
        <v>207</v>
      </c>
      <c r="D40" s="47">
        <v>1</v>
      </c>
      <c r="E40" s="47">
        <v>0</v>
      </c>
      <c r="F40" s="53">
        <v>4.0127314814814817E-2</v>
      </c>
      <c r="G40" s="54"/>
      <c r="H40" s="54">
        <f>F40-F39</f>
        <v>1.171296296296297E-2</v>
      </c>
      <c r="I40" s="50"/>
      <c r="J40" s="449"/>
      <c r="K40" s="450"/>
      <c r="L40" s="454"/>
      <c r="M40" s="454"/>
      <c r="N40" s="531"/>
    </row>
    <row r="41" spans="1:14" ht="15" thickBot="1" x14ac:dyDescent="0.35">
      <c r="A41" s="443"/>
      <c r="B41" s="65">
        <v>4</v>
      </c>
      <c r="C41" s="42" t="s">
        <v>315</v>
      </c>
      <c r="D41" s="56">
        <v>2</v>
      </c>
      <c r="E41" s="56">
        <v>0</v>
      </c>
      <c r="F41" s="57">
        <v>5.1712962962962961E-2</v>
      </c>
      <c r="G41" s="58"/>
      <c r="H41" s="58"/>
      <c r="I41" s="59">
        <f>F41-F40</f>
        <v>1.1585648148148144E-2</v>
      </c>
      <c r="J41" s="451"/>
      <c r="K41" s="452"/>
      <c r="L41" s="455"/>
      <c r="M41" s="455"/>
      <c r="N41" s="532"/>
    </row>
    <row r="42" spans="1:14" ht="15" thickBot="1" x14ac:dyDescent="0.35">
      <c r="A42" s="441">
        <v>8</v>
      </c>
      <c r="B42" s="444" t="s">
        <v>35</v>
      </c>
      <c r="C42" s="445"/>
      <c r="D42" s="445"/>
      <c r="E42" s="445"/>
      <c r="F42" s="445"/>
      <c r="G42" s="445"/>
      <c r="H42" s="445"/>
      <c r="I42" s="445"/>
      <c r="J42" s="445"/>
      <c r="K42" s="445"/>
      <c r="L42" s="445"/>
      <c r="M42" s="445"/>
      <c r="N42" s="446"/>
    </row>
    <row r="43" spans="1:14" x14ac:dyDescent="0.3">
      <c r="A43" s="442"/>
      <c r="B43" s="293">
        <v>1</v>
      </c>
      <c r="C43" s="43" t="s">
        <v>296</v>
      </c>
      <c r="D43" s="44">
        <v>0</v>
      </c>
      <c r="E43" s="44">
        <v>0</v>
      </c>
      <c r="F43" s="45">
        <v>1.3136574074074077E-2</v>
      </c>
      <c r="G43" s="45"/>
      <c r="H43" s="45"/>
      <c r="I43" s="46"/>
      <c r="J43" s="447">
        <v>5.3009259259259256E-2</v>
      </c>
      <c r="K43" s="448"/>
      <c r="L43" s="453">
        <v>7</v>
      </c>
      <c r="M43" s="453">
        <v>48</v>
      </c>
      <c r="N43" s="456"/>
    </row>
    <row r="44" spans="1:14" x14ac:dyDescent="0.3">
      <c r="A44" s="442"/>
      <c r="B44" s="294">
        <v>2</v>
      </c>
      <c r="C44" s="19" t="s">
        <v>190</v>
      </c>
      <c r="D44" s="47">
        <v>0</v>
      </c>
      <c r="E44" s="47">
        <v>0</v>
      </c>
      <c r="F44" s="48">
        <v>2.7002314814814812E-2</v>
      </c>
      <c r="G44" s="49">
        <f>F44-F43</f>
        <v>1.3865740740740736E-2</v>
      </c>
      <c r="H44" s="49"/>
      <c r="I44" s="50"/>
      <c r="J44" s="449"/>
      <c r="K44" s="450"/>
      <c r="L44" s="454"/>
      <c r="M44" s="454"/>
      <c r="N44" s="457"/>
    </row>
    <row r="45" spans="1:14" x14ac:dyDescent="0.3">
      <c r="A45" s="442"/>
      <c r="B45" s="295">
        <v>3</v>
      </c>
      <c r="C45" s="51" t="s">
        <v>191</v>
      </c>
      <c r="D45" s="52">
        <v>2</v>
      </c>
      <c r="E45" s="52">
        <v>0</v>
      </c>
      <c r="F45" s="53">
        <v>4.0069444444444442E-2</v>
      </c>
      <c r="G45" s="54"/>
      <c r="H45" s="54">
        <f>F45-F44</f>
        <v>1.306712962962963E-2</v>
      </c>
      <c r="I45" s="50"/>
      <c r="J45" s="449"/>
      <c r="K45" s="450"/>
      <c r="L45" s="454"/>
      <c r="M45" s="454"/>
      <c r="N45" s="457"/>
    </row>
    <row r="46" spans="1:14" ht="15" thickBot="1" x14ac:dyDescent="0.35">
      <c r="A46" s="443"/>
      <c r="B46" s="55">
        <v>4</v>
      </c>
      <c r="C46" s="42" t="s">
        <v>297</v>
      </c>
      <c r="D46" s="56">
        <v>1</v>
      </c>
      <c r="E46" s="56">
        <v>1</v>
      </c>
      <c r="F46" s="57">
        <v>5.3009259259259256E-2</v>
      </c>
      <c r="G46" s="58"/>
      <c r="H46" s="58"/>
      <c r="I46" s="59">
        <f>F46-F45</f>
        <v>1.2939814814814814E-2</v>
      </c>
      <c r="J46" s="451"/>
      <c r="K46" s="452"/>
      <c r="L46" s="455"/>
      <c r="M46" s="455"/>
      <c r="N46" s="458"/>
    </row>
    <row r="47" spans="1:14" ht="15" thickBot="1" x14ac:dyDescent="0.35">
      <c r="A47" s="441">
        <v>12</v>
      </c>
      <c r="B47" s="444" t="s">
        <v>307</v>
      </c>
      <c r="C47" s="445"/>
      <c r="D47" s="445"/>
      <c r="E47" s="445"/>
      <c r="F47" s="445"/>
      <c r="G47" s="445"/>
      <c r="H47" s="445"/>
      <c r="I47" s="445"/>
      <c r="J47" s="445"/>
      <c r="K47" s="445"/>
      <c r="L47" s="445"/>
      <c r="M47" s="445"/>
      <c r="N47" s="446"/>
    </row>
    <row r="48" spans="1:14" x14ac:dyDescent="0.3">
      <c r="A48" s="442"/>
      <c r="B48" s="205">
        <v>1</v>
      </c>
      <c r="C48" s="43" t="s">
        <v>216</v>
      </c>
      <c r="D48" s="44">
        <v>0</v>
      </c>
      <c r="E48" s="44">
        <v>0</v>
      </c>
      <c r="F48" s="45">
        <v>1.3761574074074074E-2</v>
      </c>
      <c r="G48" s="45"/>
      <c r="H48" s="45"/>
      <c r="I48" s="46"/>
      <c r="J48" s="447">
        <v>5.3379629629629631E-2</v>
      </c>
      <c r="K48" s="448"/>
      <c r="L48" s="453">
        <v>8</v>
      </c>
      <c r="M48" s="453"/>
      <c r="N48" s="456"/>
    </row>
    <row r="49" spans="1:14" x14ac:dyDescent="0.3">
      <c r="A49" s="442"/>
      <c r="B49" s="206">
        <v>2</v>
      </c>
      <c r="C49" s="19" t="s">
        <v>308</v>
      </c>
      <c r="D49" s="47">
        <v>0</v>
      </c>
      <c r="E49" s="47">
        <v>0</v>
      </c>
      <c r="F49" s="48">
        <v>2.9363425925925921E-2</v>
      </c>
      <c r="G49" s="49">
        <f>F49-F48</f>
        <v>1.5601851851851848E-2</v>
      </c>
      <c r="H49" s="49"/>
      <c r="I49" s="50"/>
      <c r="J49" s="449"/>
      <c r="K49" s="450"/>
      <c r="L49" s="454"/>
      <c r="M49" s="454"/>
      <c r="N49" s="457"/>
    </row>
    <row r="50" spans="1:14" x14ac:dyDescent="0.3">
      <c r="A50" s="442"/>
      <c r="B50" s="208">
        <v>3</v>
      </c>
      <c r="C50" s="51" t="s">
        <v>309</v>
      </c>
      <c r="D50" s="52">
        <v>0</v>
      </c>
      <c r="E50" s="52">
        <v>0</v>
      </c>
      <c r="F50" s="53">
        <v>4.099537037037037E-2</v>
      </c>
      <c r="G50" s="54"/>
      <c r="H50" s="54">
        <f>F50-F49</f>
        <v>1.1631944444444448E-2</v>
      </c>
      <c r="I50" s="50"/>
      <c r="J50" s="449"/>
      <c r="K50" s="450"/>
      <c r="L50" s="454"/>
      <c r="M50" s="454"/>
      <c r="N50" s="457"/>
    </row>
    <row r="51" spans="1:14" ht="15" thickBot="1" x14ac:dyDescent="0.35">
      <c r="A51" s="536"/>
      <c r="B51" s="55">
        <v>4</v>
      </c>
      <c r="C51" s="42" t="s">
        <v>310</v>
      </c>
      <c r="D51" s="56">
        <v>2</v>
      </c>
      <c r="E51" s="56">
        <v>1</v>
      </c>
      <c r="F51" s="57">
        <v>5.3379629629629631E-2</v>
      </c>
      <c r="G51" s="58"/>
      <c r="H51" s="58"/>
      <c r="I51" s="59">
        <f>F51-F50</f>
        <v>1.2384259259259262E-2</v>
      </c>
      <c r="J51" s="451"/>
      <c r="K51" s="452"/>
      <c r="L51" s="455"/>
      <c r="M51" s="455"/>
      <c r="N51" s="458"/>
    </row>
    <row r="52" spans="1:14" ht="15" thickBot="1" x14ac:dyDescent="0.35">
      <c r="A52" s="529">
        <v>13</v>
      </c>
      <c r="B52" s="444" t="s">
        <v>281</v>
      </c>
      <c r="C52" s="445"/>
      <c r="D52" s="445"/>
      <c r="E52" s="445"/>
      <c r="F52" s="445"/>
      <c r="G52" s="445"/>
      <c r="H52" s="445"/>
      <c r="I52" s="445"/>
      <c r="J52" s="445"/>
      <c r="K52" s="445"/>
      <c r="L52" s="445"/>
      <c r="M52" s="445"/>
      <c r="N52" s="446"/>
    </row>
    <row r="53" spans="1:14" x14ac:dyDescent="0.3">
      <c r="A53" s="442"/>
      <c r="B53" s="74">
        <v>1</v>
      </c>
      <c r="C53" s="203" t="s">
        <v>311</v>
      </c>
      <c r="D53" s="207">
        <v>2</v>
      </c>
      <c r="E53" s="207">
        <v>0</v>
      </c>
      <c r="F53" s="45">
        <v>1.5636574074074074E-2</v>
      </c>
      <c r="G53" s="45"/>
      <c r="H53" s="45"/>
      <c r="I53" s="46"/>
      <c r="J53" s="447">
        <v>5.4942129629629625E-2</v>
      </c>
      <c r="K53" s="448"/>
      <c r="L53" s="453">
        <v>9</v>
      </c>
      <c r="M53" s="453"/>
      <c r="N53" s="456"/>
    </row>
    <row r="54" spans="1:14" x14ac:dyDescent="0.3">
      <c r="A54" s="442"/>
      <c r="B54" s="72">
        <v>2</v>
      </c>
      <c r="C54" s="62" t="s">
        <v>312</v>
      </c>
      <c r="D54" s="63">
        <v>0</v>
      </c>
      <c r="E54" s="63">
        <v>0</v>
      </c>
      <c r="F54" s="48">
        <v>3.0474537037037036E-2</v>
      </c>
      <c r="G54" s="49">
        <f>F54-F53</f>
        <v>1.4837962962962963E-2</v>
      </c>
      <c r="H54" s="49"/>
      <c r="I54" s="50"/>
      <c r="J54" s="449"/>
      <c r="K54" s="450"/>
      <c r="L54" s="454"/>
      <c r="M54" s="454"/>
      <c r="N54" s="457"/>
    </row>
    <row r="55" spans="1:14" x14ac:dyDescent="0.3">
      <c r="A55" s="442"/>
      <c r="B55" s="206">
        <v>3</v>
      </c>
      <c r="C55" s="19" t="s">
        <v>313</v>
      </c>
      <c r="D55" s="47">
        <v>0</v>
      </c>
      <c r="E55" s="47">
        <v>0</v>
      </c>
      <c r="F55" s="53">
        <v>4.2291666666666665E-2</v>
      </c>
      <c r="G55" s="54"/>
      <c r="H55" s="54">
        <f>F55-F54</f>
        <v>1.1817129629629629E-2</v>
      </c>
      <c r="I55" s="50"/>
      <c r="J55" s="449"/>
      <c r="K55" s="450"/>
      <c r="L55" s="454"/>
      <c r="M55" s="454"/>
      <c r="N55" s="457"/>
    </row>
    <row r="56" spans="1:14" ht="15" thickBot="1" x14ac:dyDescent="0.35">
      <c r="A56" s="442"/>
      <c r="B56" s="55">
        <v>4</v>
      </c>
      <c r="C56" s="73" t="s">
        <v>314</v>
      </c>
      <c r="D56" s="56">
        <v>3</v>
      </c>
      <c r="E56" s="56">
        <v>0</v>
      </c>
      <c r="F56" s="57">
        <v>5.4942129629629625E-2</v>
      </c>
      <c r="G56" s="58"/>
      <c r="H56" s="58"/>
      <c r="I56" s="59">
        <f>F56-F55</f>
        <v>1.2650462962962961E-2</v>
      </c>
      <c r="J56" s="451"/>
      <c r="K56" s="452"/>
      <c r="L56" s="455"/>
      <c r="M56" s="455"/>
      <c r="N56" s="458"/>
    </row>
    <row r="57" spans="1:14" ht="15" thickBot="1" x14ac:dyDescent="0.35">
      <c r="A57" s="441">
        <v>10</v>
      </c>
      <c r="B57" s="444" t="s">
        <v>300</v>
      </c>
      <c r="C57" s="445"/>
      <c r="D57" s="445"/>
      <c r="E57" s="445"/>
      <c r="F57" s="445"/>
      <c r="G57" s="445"/>
      <c r="H57" s="445"/>
      <c r="I57" s="445"/>
      <c r="J57" s="445"/>
      <c r="K57" s="445"/>
      <c r="L57" s="445"/>
      <c r="M57" s="445"/>
      <c r="N57" s="446"/>
    </row>
    <row r="58" spans="1:14" x14ac:dyDescent="0.3">
      <c r="A58" s="442"/>
      <c r="B58" s="60">
        <v>1</v>
      </c>
      <c r="C58" s="43" t="s">
        <v>205</v>
      </c>
      <c r="D58" s="44">
        <v>0</v>
      </c>
      <c r="E58" s="44">
        <v>0</v>
      </c>
      <c r="F58" s="45">
        <v>1.4120370370370368E-2</v>
      </c>
      <c r="G58" s="45"/>
      <c r="H58" s="45"/>
      <c r="I58" s="46"/>
      <c r="J58" s="447">
        <v>5.5868055555555553E-2</v>
      </c>
      <c r="K58" s="448"/>
      <c r="L58" s="453">
        <v>10</v>
      </c>
      <c r="M58" s="453"/>
      <c r="N58" s="530"/>
    </row>
    <row r="59" spans="1:14" x14ac:dyDescent="0.3">
      <c r="A59" s="442"/>
      <c r="B59" s="204">
        <v>2</v>
      </c>
      <c r="C59" s="62" t="s">
        <v>301</v>
      </c>
      <c r="D59" s="63">
        <v>0</v>
      </c>
      <c r="E59" s="63">
        <v>2</v>
      </c>
      <c r="F59" s="48">
        <v>2.990740740740741E-2</v>
      </c>
      <c r="G59" s="49">
        <f>F59-F58</f>
        <v>1.5787037037037044E-2</v>
      </c>
      <c r="H59" s="49"/>
      <c r="I59" s="50"/>
      <c r="J59" s="449"/>
      <c r="K59" s="450"/>
      <c r="L59" s="454"/>
      <c r="M59" s="454"/>
      <c r="N59" s="531"/>
    </row>
    <row r="60" spans="1:14" x14ac:dyDescent="0.3">
      <c r="A60" s="442"/>
      <c r="B60" s="64">
        <v>3</v>
      </c>
      <c r="C60" s="19" t="s">
        <v>302</v>
      </c>
      <c r="D60" s="47">
        <v>0</v>
      </c>
      <c r="E60" s="47">
        <v>0</v>
      </c>
      <c r="F60" s="53">
        <v>4.2106481481481488E-2</v>
      </c>
      <c r="G60" s="54"/>
      <c r="H60" s="54">
        <f>F60-F59</f>
        <v>1.2199074074074077E-2</v>
      </c>
      <c r="I60" s="50"/>
      <c r="J60" s="449"/>
      <c r="K60" s="450"/>
      <c r="L60" s="454"/>
      <c r="M60" s="454"/>
      <c r="N60" s="531"/>
    </row>
    <row r="61" spans="1:14" ht="15" thickBot="1" x14ac:dyDescent="0.35">
      <c r="A61" s="443"/>
      <c r="B61" s="65">
        <v>4</v>
      </c>
      <c r="C61" s="42" t="s">
        <v>303</v>
      </c>
      <c r="D61" s="56">
        <v>1</v>
      </c>
      <c r="E61" s="56">
        <v>1</v>
      </c>
      <c r="F61" s="57">
        <v>5.5868055555555553E-2</v>
      </c>
      <c r="G61" s="58"/>
      <c r="H61" s="58"/>
      <c r="I61" s="59">
        <f>F61-F60</f>
        <v>1.3761574074074065E-2</v>
      </c>
      <c r="J61" s="451"/>
      <c r="K61" s="452"/>
      <c r="L61" s="455"/>
      <c r="M61" s="455"/>
      <c r="N61" s="532"/>
    </row>
    <row r="62" spans="1:14" ht="15" thickBot="1" x14ac:dyDescent="0.35">
      <c r="A62" s="441">
        <v>5</v>
      </c>
      <c r="B62" s="533" t="s">
        <v>33</v>
      </c>
      <c r="C62" s="534"/>
      <c r="D62" s="534"/>
      <c r="E62" s="534"/>
      <c r="F62" s="534"/>
      <c r="G62" s="534"/>
      <c r="H62" s="534"/>
      <c r="I62" s="534"/>
      <c r="J62" s="534"/>
      <c r="K62" s="534"/>
      <c r="L62" s="534"/>
      <c r="M62" s="534"/>
      <c r="N62" s="535"/>
    </row>
    <row r="63" spans="1:14" x14ac:dyDescent="0.3">
      <c r="A63" s="442"/>
      <c r="B63" s="134">
        <v>1</v>
      </c>
      <c r="C63" s="43" t="s">
        <v>209</v>
      </c>
      <c r="D63" s="44">
        <v>0</v>
      </c>
      <c r="E63" s="44">
        <v>0</v>
      </c>
      <c r="F63" s="45">
        <v>1.5532407407407406E-2</v>
      </c>
      <c r="G63" s="45"/>
      <c r="H63" s="45"/>
      <c r="I63" s="46"/>
      <c r="J63" s="447">
        <v>5.6458333333333333E-2</v>
      </c>
      <c r="K63" s="448"/>
      <c r="L63" s="453">
        <v>11</v>
      </c>
      <c r="M63" s="453"/>
      <c r="N63" s="456"/>
    </row>
    <row r="64" spans="1:14" x14ac:dyDescent="0.3">
      <c r="A64" s="442"/>
      <c r="B64" s="135">
        <v>2</v>
      </c>
      <c r="C64" s="19" t="s">
        <v>378</v>
      </c>
      <c r="D64" s="47">
        <v>0</v>
      </c>
      <c r="E64" s="47">
        <v>2</v>
      </c>
      <c r="F64" s="48">
        <v>2.9849537037037036E-2</v>
      </c>
      <c r="G64" s="49">
        <f>F64-F63</f>
        <v>1.4317129629629629E-2</v>
      </c>
      <c r="H64" s="49"/>
      <c r="I64" s="50"/>
      <c r="J64" s="449"/>
      <c r="K64" s="450"/>
      <c r="L64" s="454"/>
      <c r="M64" s="454"/>
      <c r="N64" s="457"/>
    </row>
    <row r="65" spans="1:14" x14ac:dyDescent="0.3">
      <c r="A65" s="442"/>
      <c r="B65" s="137">
        <v>3</v>
      </c>
      <c r="C65" s="51" t="s">
        <v>293</v>
      </c>
      <c r="D65" s="52">
        <v>3</v>
      </c>
      <c r="E65" s="52">
        <v>2</v>
      </c>
      <c r="F65" s="53">
        <v>4.372685185185185E-2</v>
      </c>
      <c r="G65" s="54"/>
      <c r="H65" s="54">
        <f>F65-F64</f>
        <v>1.3877314814814815E-2</v>
      </c>
      <c r="I65" s="50"/>
      <c r="J65" s="449"/>
      <c r="K65" s="450"/>
      <c r="L65" s="454"/>
      <c r="M65" s="454"/>
      <c r="N65" s="457"/>
    </row>
    <row r="66" spans="1:14" ht="15" thickBot="1" x14ac:dyDescent="0.35">
      <c r="A66" s="443"/>
      <c r="B66" s="55">
        <v>4</v>
      </c>
      <c r="C66" s="42" t="s">
        <v>294</v>
      </c>
      <c r="D66" s="56">
        <v>2</v>
      </c>
      <c r="E66" s="56">
        <v>0</v>
      </c>
      <c r="F66" s="57">
        <v>5.6458333333333333E-2</v>
      </c>
      <c r="G66" s="58"/>
      <c r="H66" s="58"/>
      <c r="I66" s="59">
        <f>F66-F65</f>
        <v>1.2731481481481483E-2</v>
      </c>
      <c r="J66" s="451"/>
      <c r="K66" s="452"/>
      <c r="L66" s="455"/>
      <c r="M66" s="455"/>
      <c r="N66" s="458"/>
    </row>
    <row r="67" spans="1:14" ht="15" thickBot="1" x14ac:dyDescent="0.35">
      <c r="A67" s="441">
        <v>9</v>
      </c>
      <c r="B67" s="444" t="s">
        <v>281</v>
      </c>
      <c r="C67" s="445"/>
      <c r="D67" s="445"/>
      <c r="E67" s="445"/>
      <c r="F67" s="445"/>
      <c r="G67" s="445"/>
      <c r="H67" s="445"/>
      <c r="I67" s="445"/>
      <c r="J67" s="445"/>
      <c r="K67" s="445"/>
      <c r="L67" s="445"/>
      <c r="M67" s="445"/>
      <c r="N67" s="446"/>
    </row>
    <row r="68" spans="1:14" x14ac:dyDescent="0.3">
      <c r="A68" s="442"/>
      <c r="B68" s="205">
        <v>1</v>
      </c>
      <c r="C68" s="43" t="s">
        <v>298</v>
      </c>
      <c r="D68" s="44">
        <v>3</v>
      </c>
      <c r="E68" s="44">
        <v>1</v>
      </c>
      <c r="F68" s="45">
        <v>1.7152777777777777E-2</v>
      </c>
      <c r="G68" s="45"/>
      <c r="H68" s="45"/>
      <c r="I68" s="46"/>
      <c r="J68" s="447">
        <v>5.7986111111111106E-2</v>
      </c>
      <c r="K68" s="448"/>
      <c r="L68" s="453">
        <v>12</v>
      </c>
      <c r="M68" s="453"/>
      <c r="N68" s="456"/>
    </row>
    <row r="69" spans="1:14" x14ac:dyDescent="0.3">
      <c r="A69" s="442"/>
      <c r="B69" s="206">
        <v>2</v>
      </c>
      <c r="C69" s="19" t="s">
        <v>330</v>
      </c>
      <c r="D69" s="47">
        <v>1</v>
      </c>
      <c r="E69" s="47">
        <v>3</v>
      </c>
      <c r="F69" s="48">
        <v>3.2847222222222222E-2</v>
      </c>
      <c r="G69" s="49">
        <f>F69-F68</f>
        <v>1.5694444444444445E-2</v>
      </c>
      <c r="H69" s="49"/>
      <c r="I69" s="50"/>
      <c r="J69" s="449"/>
      <c r="K69" s="450"/>
      <c r="L69" s="454"/>
      <c r="M69" s="454"/>
      <c r="N69" s="457"/>
    </row>
    <row r="70" spans="1:14" x14ac:dyDescent="0.3">
      <c r="A70" s="442"/>
      <c r="B70" s="208">
        <v>3</v>
      </c>
      <c r="C70" s="51" t="s">
        <v>206</v>
      </c>
      <c r="D70" s="52">
        <v>0</v>
      </c>
      <c r="E70" s="52">
        <v>0</v>
      </c>
      <c r="F70" s="53">
        <v>4.6030092592592588E-2</v>
      </c>
      <c r="G70" s="54"/>
      <c r="H70" s="54">
        <f>F70-F69</f>
        <v>1.3182870370370366E-2</v>
      </c>
      <c r="I70" s="50"/>
      <c r="J70" s="449"/>
      <c r="K70" s="450"/>
      <c r="L70" s="454"/>
      <c r="M70" s="454"/>
      <c r="N70" s="457"/>
    </row>
    <row r="71" spans="1:14" ht="15" thickBot="1" x14ac:dyDescent="0.35">
      <c r="A71" s="536"/>
      <c r="B71" s="55">
        <v>4</v>
      </c>
      <c r="C71" s="42" t="s">
        <v>299</v>
      </c>
      <c r="D71" s="56">
        <v>0</v>
      </c>
      <c r="E71" s="56">
        <v>0</v>
      </c>
      <c r="F71" s="57">
        <v>5.7986111111111106E-2</v>
      </c>
      <c r="G71" s="58"/>
      <c r="H71" s="58"/>
      <c r="I71" s="59">
        <f>F71-F70</f>
        <v>1.1956018518518519E-2</v>
      </c>
      <c r="J71" s="451"/>
      <c r="K71" s="452"/>
      <c r="L71" s="455"/>
      <c r="M71" s="455"/>
      <c r="N71" s="458"/>
    </row>
    <row r="72" spans="1:14" ht="15" thickBot="1" x14ac:dyDescent="0.35">
      <c r="A72" s="529">
        <v>3</v>
      </c>
      <c r="B72" s="444" t="s">
        <v>144</v>
      </c>
      <c r="C72" s="445"/>
      <c r="D72" s="445"/>
      <c r="E72" s="445"/>
      <c r="F72" s="445"/>
      <c r="G72" s="445"/>
      <c r="H72" s="445"/>
      <c r="I72" s="445"/>
      <c r="J72" s="445"/>
      <c r="K72" s="445"/>
      <c r="L72" s="445"/>
      <c r="M72" s="445"/>
      <c r="N72" s="446"/>
    </row>
    <row r="73" spans="1:14" x14ac:dyDescent="0.3">
      <c r="A73" s="442"/>
      <c r="B73" s="74">
        <v>1</v>
      </c>
      <c r="C73" s="133" t="s">
        <v>338</v>
      </c>
      <c r="D73" s="136">
        <v>4</v>
      </c>
      <c r="E73" s="136">
        <v>0</v>
      </c>
      <c r="F73" s="45">
        <v>1.7048611111111112E-2</v>
      </c>
      <c r="G73" s="45"/>
      <c r="H73" s="45"/>
      <c r="I73" s="46"/>
      <c r="J73" s="447">
        <v>6.1921296296296301E-2</v>
      </c>
      <c r="K73" s="448"/>
      <c r="L73" s="453">
        <v>13</v>
      </c>
      <c r="M73" s="453">
        <v>44</v>
      </c>
      <c r="N73" s="456"/>
    </row>
    <row r="74" spans="1:14" x14ac:dyDescent="0.3">
      <c r="A74" s="442"/>
      <c r="B74" s="72">
        <v>2</v>
      </c>
      <c r="C74" s="62" t="s">
        <v>287</v>
      </c>
      <c r="D74" s="63">
        <v>0</v>
      </c>
      <c r="E74" s="63">
        <v>1</v>
      </c>
      <c r="F74" s="48">
        <v>3.5486111111111114E-2</v>
      </c>
      <c r="G74" s="49">
        <f>F74-F73</f>
        <v>1.8437500000000002E-2</v>
      </c>
      <c r="H74" s="49"/>
      <c r="I74" s="50"/>
      <c r="J74" s="449"/>
      <c r="K74" s="450"/>
      <c r="L74" s="454"/>
      <c r="M74" s="454"/>
      <c r="N74" s="457"/>
    </row>
    <row r="75" spans="1:14" x14ac:dyDescent="0.3">
      <c r="A75" s="442"/>
      <c r="B75" s="135">
        <v>3</v>
      </c>
      <c r="C75" s="19" t="s">
        <v>288</v>
      </c>
      <c r="D75" s="47">
        <v>0</v>
      </c>
      <c r="E75" s="47">
        <v>1</v>
      </c>
      <c r="F75" s="53">
        <v>4.8587962962962965E-2</v>
      </c>
      <c r="G75" s="54"/>
      <c r="H75" s="54">
        <f>F75-F74</f>
        <v>1.3101851851851851E-2</v>
      </c>
      <c r="I75" s="50"/>
      <c r="J75" s="449"/>
      <c r="K75" s="450"/>
      <c r="L75" s="454"/>
      <c r="M75" s="454"/>
      <c r="N75" s="457"/>
    </row>
    <row r="76" spans="1:14" ht="15" thickBot="1" x14ac:dyDescent="0.35">
      <c r="A76" s="442"/>
      <c r="B76" s="55">
        <v>4</v>
      </c>
      <c r="C76" s="73" t="s">
        <v>289</v>
      </c>
      <c r="D76" s="56">
        <v>0</v>
      </c>
      <c r="E76" s="56">
        <v>0</v>
      </c>
      <c r="F76" s="57">
        <v>6.1921296296296301E-2</v>
      </c>
      <c r="G76" s="58"/>
      <c r="H76" s="58"/>
      <c r="I76" s="59">
        <f>F76-F75</f>
        <v>1.3333333333333336E-2</v>
      </c>
      <c r="J76" s="451"/>
      <c r="K76" s="452"/>
      <c r="L76" s="455"/>
      <c r="M76" s="455"/>
      <c r="N76" s="458"/>
    </row>
    <row r="77" spans="1:14" ht="15" thickBot="1" x14ac:dyDescent="0.35">
      <c r="A77" s="441">
        <v>7</v>
      </c>
      <c r="B77" s="444" t="s">
        <v>267</v>
      </c>
      <c r="C77" s="445"/>
      <c r="D77" s="445"/>
      <c r="E77" s="445"/>
      <c r="F77" s="445"/>
      <c r="G77" s="445"/>
      <c r="H77" s="445"/>
      <c r="I77" s="445"/>
      <c r="J77" s="445"/>
      <c r="K77" s="445"/>
      <c r="L77" s="445"/>
      <c r="M77" s="445"/>
      <c r="N77" s="446"/>
    </row>
    <row r="78" spans="1:14" x14ac:dyDescent="0.3">
      <c r="A78" s="442"/>
      <c r="B78" s="60">
        <v>1</v>
      </c>
      <c r="C78" s="43" t="s">
        <v>295</v>
      </c>
      <c r="D78" s="44">
        <v>0</v>
      </c>
      <c r="E78" s="44">
        <v>2</v>
      </c>
      <c r="F78" s="45">
        <v>2.1319444444444443E-2</v>
      </c>
      <c r="G78" s="45"/>
      <c r="H78" s="45"/>
      <c r="I78" s="46"/>
      <c r="J78" s="447">
        <v>6.9571759259259264E-2</v>
      </c>
      <c r="K78" s="448"/>
      <c r="L78" s="453">
        <v>14</v>
      </c>
      <c r="M78" s="453">
        <v>40</v>
      </c>
      <c r="N78" s="530"/>
    </row>
    <row r="79" spans="1:14" x14ac:dyDescent="0.3">
      <c r="A79" s="442"/>
      <c r="B79" s="132">
        <v>2</v>
      </c>
      <c r="C79" s="62" t="s">
        <v>331</v>
      </c>
      <c r="D79" s="63">
        <v>4</v>
      </c>
      <c r="E79" s="63">
        <v>0</v>
      </c>
      <c r="F79" s="48">
        <v>3.9502314814814816E-2</v>
      </c>
      <c r="G79" s="49">
        <f>F79-F78</f>
        <v>1.8182870370370374E-2</v>
      </c>
      <c r="H79" s="49"/>
      <c r="I79" s="50"/>
      <c r="J79" s="449"/>
      <c r="K79" s="450"/>
      <c r="L79" s="454"/>
      <c r="M79" s="454"/>
      <c r="N79" s="531"/>
    </row>
    <row r="80" spans="1:14" x14ac:dyDescent="0.3">
      <c r="A80" s="442"/>
      <c r="B80" s="64">
        <v>3</v>
      </c>
      <c r="C80" s="19" t="s">
        <v>328</v>
      </c>
      <c r="D80" s="47">
        <v>0</v>
      </c>
      <c r="E80" s="47">
        <v>1</v>
      </c>
      <c r="F80" s="53">
        <v>5.4039351851851852E-2</v>
      </c>
      <c r="G80" s="54"/>
      <c r="H80" s="54">
        <f>F80-F79</f>
        <v>1.4537037037037036E-2</v>
      </c>
      <c r="I80" s="50"/>
      <c r="J80" s="449"/>
      <c r="K80" s="450"/>
      <c r="L80" s="454"/>
      <c r="M80" s="454"/>
      <c r="N80" s="531"/>
    </row>
    <row r="81" spans="1:14" ht="15" thickBot="1" x14ac:dyDescent="0.35">
      <c r="A81" s="443"/>
      <c r="B81" s="65">
        <v>4</v>
      </c>
      <c r="C81" s="42" t="s">
        <v>329</v>
      </c>
      <c r="D81" s="56">
        <v>4</v>
      </c>
      <c r="E81" s="56">
        <v>1</v>
      </c>
      <c r="F81" s="57">
        <v>6.9571759259259264E-2</v>
      </c>
      <c r="G81" s="58"/>
      <c r="H81" s="58"/>
      <c r="I81" s="59">
        <f>F81-F80</f>
        <v>1.5532407407407411E-2</v>
      </c>
      <c r="J81" s="451"/>
      <c r="K81" s="452"/>
      <c r="L81" s="455"/>
      <c r="M81" s="455"/>
      <c r="N81" s="532"/>
    </row>
    <row r="82" spans="1:14" x14ac:dyDescent="0.3">
      <c r="A82" s="511" t="s">
        <v>212</v>
      </c>
      <c r="B82" s="512"/>
      <c r="C82" s="512"/>
      <c r="D82" s="512"/>
      <c r="E82" s="512"/>
      <c r="F82" s="513"/>
      <c r="G82" s="513"/>
      <c r="H82" s="512" t="s">
        <v>128</v>
      </c>
      <c r="I82" s="512"/>
      <c r="J82" s="515" t="s">
        <v>215</v>
      </c>
      <c r="K82" s="516"/>
      <c r="L82" s="516"/>
      <c r="M82" s="516"/>
      <c r="N82" s="517"/>
    </row>
    <row r="83" spans="1:14" x14ac:dyDescent="0.3">
      <c r="A83" s="524" t="s">
        <v>213</v>
      </c>
      <c r="B83" s="525"/>
      <c r="C83" s="525"/>
      <c r="D83" s="525"/>
      <c r="E83" s="525"/>
      <c r="F83" s="514"/>
      <c r="G83" s="514"/>
      <c r="H83" s="525" t="s">
        <v>214</v>
      </c>
      <c r="I83" s="525"/>
      <c r="J83" s="518"/>
      <c r="K83" s="519"/>
      <c r="L83" s="519"/>
      <c r="M83" s="519"/>
      <c r="N83" s="520"/>
    </row>
    <row r="84" spans="1:14" x14ac:dyDescent="0.3">
      <c r="A84" s="524" t="s">
        <v>130</v>
      </c>
      <c r="B84" s="525"/>
      <c r="C84" s="525"/>
      <c r="D84" s="525"/>
      <c r="E84" s="525"/>
      <c r="F84" s="514"/>
      <c r="G84" s="514"/>
      <c r="H84" s="525" t="s">
        <v>131</v>
      </c>
      <c r="I84" s="525"/>
      <c r="J84" s="518"/>
      <c r="K84" s="519"/>
      <c r="L84" s="519"/>
      <c r="M84" s="519"/>
      <c r="N84" s="520"/>
    </row>
    <row r="85" spans="1:14" ht="15" thickBot="1" x14ac:dyDescent="0.35">
      <c r="A85" s="527" t="s">
        <v>132</v>
      </c>
      <c r="B85" s="528"/>
      <c r="C85" s="528"/>
      <c r="D85" s="528"/>
      <c r="E85" s="528"/>
      <c r="F85" s="526"/>
      <c r="G85" s="526"/>
      <c r="H85" s="528" t="s">
        <v>214</v>
      </c>
      <c r="I85" s="528"/>
      <c r="J85" s="521"/>
      <c r="K85" s="522"/>
      <c r="L85" s="522"/>
      <c r="M85" s="522"/>
      <c r="N85" s="523"/>
    </row>
    <row r="86" spans="1:14" x14ac:dyDescent="0.3">
      <c r="A86" s="130"/>
      <c r="B86" s="101"/>
      <c r="C86" s="120"/>
      <c r="D86" s="124"/>
      <c r="E86" s="124"/>
      <c r="F86" s="127"/>
      <c r="G86" s="125"/>
      <c r="H86" s="125"/>
      <c r="I86" s="126"/>
      <c r="J86" s="126"/>
      <c r="K86" s="126"/>
      <c r="L86" s="68"/>
      <c r="M86" s="68"/>
      <c r="N86" s="131"/>
    </row>
    <row r="87" spans="1:14" x14ac:dyDescent="0.3">
      <c r="A87" s="130"/>
      <c r="B87" s="101"/>
      <c r="C87" s="120"/>
      <c r="D87" s="124"/>
      <c r="E87" s="124"/>
      <c r="F87" s="127"/>
      <c r="G87" s="125"/>
      <c r="H87" s="125"/>
      <c r="I87" s="126"/>
      <c r="J87" s="126"/>
      <c r="K87" s="126"/>
      <c r="L87" s="68"/>
      <c r="M87" s="68"/>
      <c r="N87" s="131"/>
    </row>
    <row r="88" spans="1:14" x14ac:dyDescent="0.3">
      <c r="A88" s="508"/>
      <c r="B88" s="505"/>
      <c r="C88" s="505"/>
      <c r="D88" s="505"/>
      <c r="E88" s="505"/>
      <c r="F88" s="505"/>
      <c r="G88" s="505"/>
      <c r="H88" s="505"/>
      <c r="I88" s="505"/>
      <c r="J88" s="505"/>
      <c r="K88" s="505"/>
      <c r="L88" s="505"/>
      <c r="M88" s="505"/>
      <c r="N88" s="505"/>
    </row>
    <row r="89" spans="1:14" x14ac:dyDescent="0.3">
      <c r="A89" s="508"/>
      <c r="B89" s="102"/>
      <c r="C89" s="128"/>
      <c r="D89" s="102"/>
      <c r="E89" s="102"/>
      <c r="F89" s="125"/>
      <c r="G89" s="125"/>
      <c r="H89" s="125"/>
      <c r="I89" s="126"/>
      <c r="J89" s="506"/>
      <c r="K89" s="506"/>
      <c r="L89" s="496"/>
      <c r="M89" s="209"/>
      <c r="N89" s="509"/>
    </row>
    <row r="90" spans="1:14" x14ac:dyDescent="0.3">
      <c r="A90" s="508"/>
      <c r="B90" s="101"/>
      <c r="C90" s="120"/>
      <c r="D90" s="124"/>
      <c r="E90" s="124"/>
      <c r="F90" s="127"/>
      <c r="G90" s="125"/>
      <c r="H90" s="125"/>
      <c r="I90" s="126"/>
      <c r="J90" s="506"/>
      <c r="K90" s="506"/>
      <c r="L90" s="496"/>
      <c r="M90" s="209"/>
      <c r="N90" s="509"/>
    </row>
    <row r="91" spans="1:14" x14ac:dyDescent="0.3">
      <c r="A91" s="508"/>
      <c r="B91" s="101"/>
      <c r="C91" s="120"/>
      <c r="D91" s="124"/>
      <c r="E91" s="124"/>
      <c r="F91" s="127"/>
      <c r="G91" s="125"/>
      <c r="H91" s="125"/>
      <c r="I91" s="126"/>
      <c r="J91" s="506"/>
      <c r="K91" s="506"/>
      <c r="L91" s="496"/>
      <c r="M91" s="209"/>
      <c r="N91" s="509"/>
    </row>
    <row r="92" spans="1:14" x14ac:dyDescent="0.3">
      <c r="A92" s="508"/>
      <c r="B92" s="101"/>
      <c r="C92" s="120"/>
      <c r="D92" s="124"/>
      <c r="E92" s="124"/>
      <c r="F92" s="127"/>
      <c r="G92" s="125"/>
      <c r="H92" s="125"/>
      <c r="I92" s="126"/>
      <c r="J92" s="506"/>
      <c r="K92" s="506"/>
      <c r="L92" s="496"/>
      <c r="M92" s="209"/>
      <c r="N92" s="509"/>
    </row>
    <row r="93" spans="1:14" x14ac:dyDescent="0.3">
      <c r="A93" s="508"/>
      <c r="B93" s="505"/>
      <c r="C93" s="505"/>
      <c r="D93" s="505"/>
      <c r="E93" s="505"/>
      <c r="F93" s="505"/>
      <c r="G93" s="505"/>
      <c r="H93" s="505"/>
      <c r="I93" s="505"/>
      <c r="J93" s="505"/>
      <c r="K93" s="505"/>
      <c r="L93" s="505"/>
      <c r="M93" s="505"/>
      <c r="N93" s="505"/>
    </row>
    <row r="94" spans="1:14" x14ac:dyDescent="0.3">
      <c r="A94" s="508"/>
      <c r="B94" s="101"/>
      <c r="C94" s="120"/>
      <c r="D94" s="124"/>
      <c r="E94" s="124"/>
      <c r="F94" s="125"/>
      <c r="G94" s="125"/>
      <c r="H94" s="125"/>
      <c r="I94" s="126"/>
      <c r="J94" s="506"/>
      <c r="K94" s="506"/>
      <c r="L94" s="496"/>
      <c r="M94" s="209"/>
      <c r="N94" s="510"/>
    </row>
    <row r="95" spans="1:14" x14ac:dyDescent="0.3">
      <c r="A95" s="508"/>
      <c r="B95" s="101"/>
      <c r="C95" s="120"/>
      <c r="D95" s="124"/>
      <c r="E95" s="124"/>
      <c r="F95" s="127"/>
      <c r="G95" s="125"/>
      <c r="H95" s="125"/>
      <c r="I95" s="126"/>
      <c r="J95" s="506"/>
      <c r="K95" s="506"/>
      <c r="L95" s="496"/>
      <c r="M95" s="209"/>
      <c r="N95" s="510"/>
    </row>
    <row r="96" spans="1:14" x14ac:dyDescent="0.3">
      <c r="A96" s="508"/>
      <c r="B96" s="101"/>
      <c r="C96" s="120"/>
      <c r="D96" s="124"/>
      <c r="E96" s="124"/>
      <c r="F96" s="127"/>
      <c r="G96" s="125"/>
      <c r="H96" s="125"/>
      <c r="I96" s="126"/>
      <c r="J96" s="506"/>
      <c r="K96" s="506"/>
      <c r="L96" s="496"/>
      <c r="M96" s="209"/>
      <c r="N96" s="510"/>
    </row>
    <row r="97" spans="1:14" x14ac:dyDescent="0.3">
      <c r="A97" s="508"/>
      <c r="B97" s="101"/>
      <c r="C97" s="120"/>
      <c r="D97" s="124"/>
      <c r="E97" s="124"/>
      <c r="F97" s="127"/>
      <c r="G97" s="125"/>
      <c r="H97" s="125"/>
      <c r="I97" s="126"/>
      <c r="J97" s="506"/>
      <c r="K97" s="506"/>
      <c r="L97" s="496"/>
      <c r="M97" s="209"/>
      <c r="N97" s="510"/>
    </row>
    <row r="98" spans="1:14" x14ac:dyDescent="0.3">
      <c r="A98" s="508"/>
      <c r="B98" s="505"/>
      <c r="C98" s="505"/>
      <c r="D98" s="505"/>
      <c r="E98" s="505"/>
      <c r="F98" s="505"/>
      <c r="G98" s="505"/>
      <c r="H98" s="505"/>
      <c r="I98" s="505"/>
      <c r="J98" s="505"/>
      <c r="K98" s="505"/>
      <c r="L98" s="505"/>
      <c r="M98" s="505"/>
      <c r="N98" s="505"/>
    </row>
    <row r="99" spans="1:14" x14ac:dyDescent="0.3">
      <c r="A99" s="508"/>
      <c r="B99" s="101"/>
      <c r="C99" s="120"/>
      <c r="D99" s="124"/>
      <c r="E99" s="124"/>
      <c r="F99" s="125"/>
      <c r="G99" s="125"/>
      <c r="H99" s="125"/>
      <c r="I99" s="126"/>
      <c r="J99" s="506"/>
      <c r="K99" s="506"/>
      <c r="L99" s="496"/>
      <c r="M99" s="209"/>
      <c r="N99" s="510"/>
    </row>
    <row r="100" spans="1:14" x14ac:dyDescent="0.3">
      <c r="A100" s="508"/>
      <c r="B100" s="101"/>
      <c r="C100" s="120"/>
      <c r="D100" s="124"/>
      <c r="E100" s="124"/>
      <c r="F100" s="127"/>
      <c r="G100" s="125"/>
      <c r="H100" s="125"/>
      <c r="I100" s="126"/>
      <c r="J100" s="506"/>
      <c r="K100" s="506"/>
      <c r="L100" s="496"/>
      <c r="M100" s="209"/>
      <c r="N100" s="510"/>
    </row>
    <row r="101" spans="1:14" x14ac:dyDescent="0.3">
      <c r="A101" s="508"/>
      <c r="B101" s="101"/>
      <c r="C101" s="120"/>
      <c r="D101" s="124"/>
      <c r="E101" s="124"/>
      <c r="F101" s="127"/>
      <c r="G101" s="125"/>
      <c r="H101" s="125"/>
      <c r="I101" s="126"/>
      <c r="J101" s="506"/>
      <c r="K101" s="506"/>
      <c r="L101" s="496"/>
      <c r="M101" s="209"/>
      <c r="N101" s="510"/>
    </row>
    <row r="102" spans="1:14" x14ac:dyDescent="0.3">
      <c r="A102" s="508"/>
      <c r="B102" s="101"/>
      <c r="C102" s="120"/>
      <c r="D102" s="124"/>
      <c r="E102" s="124"/>
      <c r="F102" s="127"/>
      <c r="G102" s="125"/>
      <c r="H102" s="125"/>
      <c r="I102" s="126"/>
      <c r="J102" s="506"/>
      <c r="K102" s="506"/>
      <c r="L102" s="496"/>
      <c r="M102" s="209"/>
      <c r="N102" s="510"/>
    </row>
    <row r="103" spans="1:14" x14ac:dyDescent="0.3">
      <c r="A103" s="507"/>
      <c r="B103" s="507"/>
      <c r="C103" s="507"/>
      <c r="D103" s="507"/>
      <c r="E103" s="507"/>
      <c r="F103" s="507"/>
      <c r="G103" s="507"/>
      <c r="H103" s="507"/>
      <c r="I103" s="507"/>
      <c r="J103" s="507"/>
      <c r="K103" s="507"/>
      <c r="L103" s="507"/>
      <c r="M103" s="507"/>
      <c r="N103" s="507"/>
    </row>
    <row r="104" spans="1:14" x14ac:dyDescent="0.3">
      <c r="A104" s="508"/>
      <c r="B104" s="505"/>
      <c r="C104" s="505"/>
      <c r="D104" s="505"/>
      <c r="E104" s="505"/>
      <c r="F104" s="505"/>
      <c r="G104" s="505"/>
      <c r="H104" s="505"/>
      <c r="I104" s="505"/>
      <c r="J104" s="505"/>
      <c r="K104" s="505"/>
      <c r="L104" s="505"/>
      <c r="M104" s="505"/>
      <c r="N104" s="505"/>
    </row>
    <row r="105" spans="1:14" x14ac:dyDescent="0.3">
      <c r="A105" s="508"/>
      <c r="B105" s="101"/>
      <c r="C105" s="120"/>
      <c r="D105" s="124"/>
      <c r="E105" s="124"/>
      <c r="F105" s="125"/>
      <c r="G105" s="125"/>
      <c r="H105" s="125"/>
      <c r="I105" s="126"/>
      <c r="J105" s="506"/>
      <c r="K105" s="506"/>
      <c r="L105" s="496"/>
      <c r="M105" s="209"/>
      <c r="N105" s="509"/>
    </row>
    <row r="106" spans="1:14" x14ac:dyDescent="0.3">
      <c r="A106" s="508"/>
      <c r="B106" s="101"/>
      <c r="C106" s="120"/>
      <c r="D106" s="124"/>
      <c r="E106" s="124"/>
      <c r="F106" s="127"/>
      <c r="G106" s="125"/>
      <c r="H106" s="125"/>
      <c r="I106" s="126"/>
      <c r="J106" s="506"/>
      <c r="K106" s="506"/>
      <c r="L106" s="496"/>
      <c r="M106" s="209"/>
      <c r="N106" s="509"/>
    </row>
    <row r="107" spans="1:14" x14ac:dyDescent="0.3">
      <c r="A107" s="508"/>
      <c r="B107" s="101"/>
      <c r="C107" s="120"/>
      <c r="D107" s="124"/>
      <c r="E107" s="124"/>
      <c r="F107" s="127"/>
      <c r="G107" s="125"/>
      <c r="H107" s="125"/>
      <c r="I107" s="126"/>
      <c r="J107" s="506"/>
      <c r="K107" s="506"/>
      <c r="L107" s="496"/>
      <c r="M107" s="209"/>
      <c r="N107" s="509"/>
    </row>
    <row r="108" spans="1:14" x14ac:dyDescent="0.3">
      <c r="A108" s="508"/>
      <c r="B108" s="101"/>
      <c r="C108" s="120"/>
      <c r="D108" s="124"/>
      <c r="E108" s="124"/>
      <c r="F108" s="127"/>
      <c r="G108" s="125"/>
      <c r="H108" s="125"/>
      <c r="I108" s="126"/>
      <c r="J108" s="506"/>
      <c r="K108" s="506"/>
      <c r="L108" s="496"/>
      <c r="M108" s="209"/>
      <c r="N108" s="509"/>
    </row>
    <row r="109" spans="1:14" x14ac:dyDescent="0.3">
      <c r="A109" s="508"/>
      <c r="B109" s="505"/>
      <c r="C109" s="505"/>
      <c r="D109" s="505"/>
      <c r="E109" s="505"/>
      <c r="F109" s="505"/>
      <c r="G109" s="505"/>
      <c r="H109" s="505"/>
      <c r="I109" s="505"/>
      <c r="J109" s="505"/>
      <c r="K109" s="505"/>
      <c r="L109" s="505"/>
      <c r="M109" s="505"/>
      <c r="N109" s="505"/>
    </row>
    <row r="110" spans="1:14" x14ac:dyDescent="0.3">
      <c r="A110" s="508"/>
      <c r="B110" s="102"/>
      <c r="C110" s="128"/>
      <c r="D110" s="102"/>
      <c r="E110" s="102"/>
      <c r="F110" s="125"/>
      <c r="G110" s="125"/>
      <c r="H110" s="125"/>
      <c r="I110" s="126"/>
      <c r="J110" s="506"/>
      <c r="K110" s="506"/>
      <c r="L110" s="496"/>
      <c r="M110" s="209"/>
      <c r="N110" s="509"/>
    </row>
    <row r="111" spans="1:14" x14ac:dyDescent="0.3">
      <c r="A111" s="508"/>
      <c r="B111" s="101"/>
      <c r="C111" s="120"/>
      <c r="D111" s="124"/>
      <c r="E111" s="124"/>
      <c r="F111" s="127"/>
      <c r="G111" s="125"/>
      <c r="H111" s="125"/>
      <c r="I111" s="126"/>
      <c r="J111" s="506"/>
      <c r="K111" s="506"/>
      <c r="L111" s="496"/>
      <c r="M111" s="209"/>
      <c r="N111" s="509"/>
    </row>
    <row r="112" spans="1:14" x14ac:dyDescent="0.3">
      <c r="A112" s="508"/>
      <c r="B112" s="101"/>
      <c r="C112" s="120"/>
      <c r="D112" s="124"/>
      <c r="E112" s="124"/>
      <c r="F112" s="127"/>
      <c r="G112" s="125"/>
      <c r="H112" s="125"/>
      <c r="I112" s="126"/>
      <c r="J112" s="506"/>
      <c r="K112" s="506"/>
      <c r="L112" s="496"/>
      <c r="M112" s="209"/>
      <c r="N112" s="509"/>
    </row>
    <row r="113" spans="1:14" x14ac:dyDescent="0.3">
      <c r="A113" s="508"/>
      <c r="B113" s="101"/>
      <c r="C113" s="120"/>
      <c r="D113" s="124"/>
      <c r="E113" s="124"/>
      <c r="F113" s="127"/>
      <c r="G113" s="125"/>
      <c r="H113" s="125"/>
      <c r="I113" s="126"/>
      <c r="J113" s="506"/>
      <c r="K113" s="506"/>
      <c r="L113" s="496"/>
      <c r="M113" s="209"/>
      <c r="N113" s="509"/>
    </row>
    <row r="114" spans="1:14" x14ac:dyDescent="0.3">
      <c r="A114" s="508"/>
      <c r="B114" s="505"/>
      <c r="C114" s="505"/>
      <c r="D114" s="505"/>
      <c r="E114" s="505"/>
      <c r="F114" s="505"/>
      <c r="G114" s="505"/>
      <c r="H114" s="505"/>
      <c r="I114" s="505"/>
      <c r="J114" s="505"/>
      <c r="K114" s="505"/>
      <c r="L114" s="505"/>
      <c r="M114" s="505"/>
      <c r="N114" s="505"/>
    </row>
    <row r="115" spans="1:14" x14ac:dyDescent="0.3">
      <c r="A115" s="508"/>
      <c r="B115" s="101"/>
      <c r="C115" s="120"/>
      <c r="D115" s="124"/>
      <c r="E115" s="124"/>
      <c r="F115" s="125"/>
      <c r="G115" s="125"/>
      <c r="H115" s="125"/>
      <c r="I115" s="126"/>
      <c r="J115" s="506"/>
      <c r="K115" s="506"/>
      <c r="L115" s="496"/>
      <c r="M115" s="209"/>
      <c r="N115" s="510"/>
    </row>
    <row r="116" spans="1:14" x14ac:dyDescent="0.3">
      <c r="A116" s="508"/>
      <c r="B116" s="101"/>
      <c r="C116" s="120"/>
      <c r="D116" s="124"/>
      <c r="E116" s="124"/>
      <c r="F116" s="127"/>
      <c r="G116" s="125"/>
      <c r="H116" s="125"/>
      <c r="I116" s="126"/>
      <c r="J116" s="506"/>
      <c r="K116" s="506"/>
      <c r="L116" s="496"/>
      <c r="M116" s="209"/>
      <c r="N116" s="510"/>
    </row>
    <row r="117" spans="1:14" x14ac:dyDescent="0.3">
      <c r="A117" s="508"/>
      <c r="B117" s="101"/>
      <c r="C117" s="120"/>
      <c r="D117" s="124"/>
      <c r="E117" s="124"/>
      <c r="F117" s="127"/>
      <c r="G117" s="125"/>
      <c r="H117" s="125"/>
      <c r="I117" s="126"/>
      <c r="J117" s="506"/>
      <c r="K117" s="506"/>
      <c r="L117" s="496"/>
      <c r="M117" s="209"/>
      <c r="N117" s="510"/>
    </row>
    <row r="118" spans="1:14" x14ac:dyDescent="0.3">
      <c r="A118" s="508"/>
      <c r="B118" s="101"/>
      <c r="C118" s="120"/>
      <c r="D118" s="124"/>
      <c r="E118" s="124"/>
      <c r="F118" s="127"/>
      <c r="G118" s="125"/>
      <c r="H118" s="125"/>
      <c r="I118" s="126"/>
      <c r="J118" s="506"/>
      <c r="K118" s="506"/>
      <c r="L118" s="496"/>
      <c r="M118" s="209"/>
      <c r="N118" s="510"/>
    </row>
    <row r="119" spans="1:14" x14ac:dyDescent="0.3">
      <c r="A119" s="508"/>
      <c r="B119" s="505"/>
      <c r="C119" s="505"/>
      <c r="D119" s="505"/>
      <c r="E119" s="505"/>
      <c r="F119" s="505"/>
      <c r="G119" s="505"/>
      <c r="H119" s="505"/>
      <c r="I119" s="505"/>
      <c r="J119" s="505"/>
      <c r="K119" s="505"/>
      <c r="L119" s="505"/>
      <c r="M119" s="505"/>
      <c r="N119" s="505"/>
    </row>
    <row r="120" spans="1:14" x14ac:dyDescent="0.3">
      <c r="A120" s="508"/>
      <c r="B120" s="101"/>
      <c r="C120" s="120"/>
      <c r="D120" s="124"/>
      <c r="E120" s="124"/>
      <c r="F120" s="125"/>
      <c r="G120" s="125"/>
      <c r="H120" s="125"/>
      <c r="I120" s="126"/>
      <c r="J120" s="506"/>
      <c r="K120" s="506"/>
      <c r="L120" s="496"/>
      <c r="M120" s="209"/>
      <c r="N120" s="509"/>
    </row>
    <row r="121" spans="1:14" x14ac:dyDescent="0.3">
      <c r="A121" s="508"/>
      <c r="B121" s="101"/>
      <c r="C121" s="120"/>
      <c r="D121" s="124"/>
      <c r="E121" s="124"/>
      <c r="F121" s="127"/>
      <c r="G121" s="125"/>
      <c r="H121" s="125"/>
      <c r="I121" s="126"/>
      <c r="J121" s="506"/>
      <c r="K121" s="506"/>
      <c r="L121" s="496"/>
      <c r="M121" s="209"/>
      <c r="N121" s="509"/>
    </row>
    <row r="122" spans="1:14" x14ac:dyDescent="0.3">
      <c r="A122" s="508"/>
      <c r="B122" s="101"/>
      <c r="C122" s="120"/>
      <c r="D122" s="124"/>
      <c r="E122" s="124"/>
      <c r="F122" s="127"/>
      <c r="G122" s="125"/>
      <c r="H122" s="125"/>
      <c r="I122" s="126"/>
      <c r="J122" s="506"/>
      <c r="K122" s="506"/>
      <c r="L122" s="496"/>
      <c r="M122" s="209"/>
      <c r="N122" s="509"/>
    </row>
    <row r="123" spans="1:14" x14ac:dyDescent="0.3">
      <c r="A123" s="508"/>
      <c r="B123" s="101"/>
      <c r="C123" s="120"/>
      <c r="D123" s="124"/>
      <c r="E123" s="124"/>
      <c r="F123" s="127"/>
      <c r="G123" s="125"/>
      <c r="H123" s="125"/>
      <c r="I123" s="126"/>
      <c r="J123" s="506"/>
      <c r="K123" s="506"/>
      <c r="L123" s="496"/>
      <c r="M123" s="209"/>
      <c r="N123" s="509"/>
    </row>
    <row r="124" spans="1:14" x14ac:dyDescent="0.3">
      <c r="A124" s="508"/>
      <c r="B124" s="505"/>
      <c r="C124" s="505"/>
      <c r="D124" s="505"/>
      <c r="E124" s="505"/>
      <c r="F124" s="505"/>
      <c r="G124" s="505"/>
      <c r="H124" s="505"/>
      <c r="I124" s="505"/>
      <c r="J124" s="505"/>
      <c r="K124" s="505"/>
      <c r="L124" s="505"/>
      <c r="M124" s="505"/>
      <c r="N124" s="505"/>
    </row>
    <row r="125" spans="1:14" x14ac:dyDescent="0.3">
      <c r="A125" s="508"/>
      <c r="B125" s="102"/>
      <c r="C125" s="128"/>
      <c r="D125" s="102"/>
      <c r="E125" s="102"/>
      <c r="F125" s="125"/>
      <c r="G125" s="125"/>
      <c r="H125" s="125"/>
      <c r="I125" s="126"/>
      <c r="J125" s="506"/>
      <c r="K125" s="506"/>
      <c r="L125" s="496"/>
      <c r="M125" s="209"/>
      <c r="N125" s="509"/>
    </row>
    <row r="126" spans="1:14" x14ac:dyDescent="0.3">
      <c r="A126" s="508"/>
      <c r="B126" s="101"/>
      <c r="C126" s="120"/>
      <c r="D126" s="124"/>
      <c r="E126" s="124"/>
      <c r="F126" s="127"/>
      <c r="G126" s="125"/>
      <c r="H126" s="125"/>
      <c r="I126" s="126"/>
      <c r="J126" s="506"/>
      <c r="K126" s="506"/>
      <c r="L126" s="496"/>
      <c r="M126" s="209"/>
      <c r="N126" s="509"/>
    </row>
    <row r="127" spans="1:14" x14ac:dyDescent="0.3">
      <c r="A127" s="508"/>
      <c r="B127" s="101"/>
      <c r="C127" s="120"/>
      <c r="D127" s="124"/>
      <c r="E127" s="124"/>
      <c r="F127" s="127"/>
      <c r="G127" s="125"/>
      <c r="H127" s="125"/>
      <c r="I127" s="126"/>
      <c r="J127" s="506"/>
      <c r="K127" s="506"/>
      <c r="L127" s="496"/>
      <c r="M127" s="209"/>
      <c r="N127" s="509"/>
    </row>
    <row r="128" spans="1:14" x14ac:dyDescent="0.3">
      <c r="A128" s="508"/>
      <c r="B128" s="101"/>
      <c r="C128" s="120"/>
      <c r="D128" s="124"/>
      <c r="E128" s="124"/>
      <c r="F128" s="127"/>
      <c r="G128" s="125"/>
      <c r="H128" s="125"/>
      <c r="I128" s="126"/>
      <c r="J128" s="506"/>
      <c r="K128" s="506"/>
      <c r="L128" s="496"/>
      <c r="M128" s="209"/>
      <c r="N128" s="509"/>
    </row>
    <row r="129" spans="1:14" x14ac:dyDescent="0.3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</row>
    <row r="130" spans="1:14" x14ac:dyDescent="0.3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</row>
    <row r="131" spans="1:14" x14ac:dyDescent="0.3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</row>
    <row r="132" spans="1:14" x14ac:dyDescent="0.3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</row>
  </sheetData>
  <mergeCells count="164">
    <mergeCell ref="M13:M16"/>
    <mergeCell ref="M73:M76"/>
    <mergeCell ref="M18:M21"/>
    <mergeCell ref="M63:M66"/>
    <mergeCell ref="M23:M26"/>
    <mergeCell ref="B37:N37"/>
    <mergeCell ref="J38:K41"/>
    <mergeCell ref="L38:L41"/>
    <mergeCell ref="N38:N41"/>
    <mergeCell ref="M43:M46"/>
    <mergeCell ref="M68:M71"/>
    <mergeCell ref="N73:N76"/>
    <mergeCell ref="B17:N17"/>
    <mergeCell ref="J18:K21"/>
    <mergeCell ref="L18:L21"/>
    <mergeCell ref="N18:N21"/>
    <mergeCell ref="B47:N47"/>
    <mergeCell ref="J48:K51"/>
    <mergeCell ref="L48:L51"/>
    <mergeCell ref="N48:N51"/>
    <mergeCell ref="A17:A21"/>
    <mergeCell ref="A72:A76"/>
    <mergeCell ref="B72:N72"/>
    <mergeCell ref="J73:K76"/>
    <mergeCell ref="L73:L76"/>
    <mergeCell ref="M48:M51"/>
    <mergeCell ref="M53:M56"/>
    <mergeCell ref="M38:M41"/>
    <mergeCell ref="M33:M36"/>
    <mergeCell ref="J68:K71"/>
    <mergeCell ref="L68:L71"/>
    <mergeCell ref="N68:N71"/>
    <mergeCell ref="M58:M61"/>
    <mergeCell ref="A42:A46"/>
    <mergeCell ref="B42:N42"/>
    <mergeCell ref="J43:K46"/>
    <mergeCell ref="L43:L46"/>
    <mergeCell ref="N43:N46"/>
    <mergeCell ref="A22:A26"/>
    <mergeCell ref="B22:N22"/>
    <mergeCell ref="J23:K26"/>
    <mergeCell ref="L23:L26"/>
    <mergeCell ref="N23:N26"/>
    <mergeCell ref="A47:A51"/>
    <mergeCell ref="D6:F6"/>
    <mergeCell ref="G6:H6"/>
    <mergeCell ref="I6:L6"/>
    <mergeCell ref="D7:F7"/>
    <mergeCell ref="G7:H7"/>
    <mergeCell ref="I7:N7"/>
    <mergeCell ref="A11:N11"/>
    <mergeCell ref="D10:E10"/>
    <mergeCell ref="J10:K10"/>
    <mergeCell ref="A32:A36"/>
    <mergeCell ref="B32:N32"/>
    <mergeCell ref="J33:K36"/>
    <mergeCell ref="L33:L36"/>
    <mergeCell ref="N33:N36"/>
    <mergeCell ref="A27:A31"/>
    <mergeCell ref="B27:N27"/>
    <mergeCell ref="J28:K31"/>
    <mergeCell ref="L28:L31"/>
    <mergeCell ref="N28:N31"/>
    <mergeCell ref="M28:M31"/>
    <mergeCell ref="A52:A56"/>
    <mergeCell ref="B52:N52"/>
    <mergeCell ref="J53:K56"/>
    <mergeCell ref="L58:L61"/>
    <mergeCell ref="N58:N61"/>
    <mergeCell ref="L53:L56"/>
    <mergeCell ref="N53:N56"/>
    <mergeCell ref="A37:A41"/>
    <mergeCell ref="A77:A81"/>
    <mergeCell ref="B77:N77"/>
    <mergeCell ref="J78:K81"/>
    <mergeCell ref="L78:L81"/>
    <mergeCell ref="N78:N81"/>
    <mergeCell ref="M78:M81"/>
    <mergeCell ref="A57:A61"/>
    <mergeCell ref="B57:N57"/>
    <mergeCell ref="J58:K61"/>
    <mergeCell ref="A62:A66"/>
    <mergeCell ref="B62:N62"/>
    <mergeCell ref="J63:K66"/>
    <mergeCell ref="L63:L66"/>
    <mergeCell ref="N63:N66"/>
    <mergeCell ref="A67:A71"/>
    <mergeCell ref="B67:N67"/>
    <mergeCell ref="A82:E82"/>
    <mergeCell ref="F82:G83"/>
    <mergeCell ref="H82:I82"/>
    <mergeCell ref="J82:N85"/>
    <mergeCell ref="A83:E83"/>
    <mergeCell ref="H83:I83"/>
    <mergeCell ref="A84:E84"/>
    <mergeCell ref="F84:G85"/>
    <mergeCell ref="H84:I84"/>
    <mergeCell ref="A85:E85"/>
    <mergeCell ref="H85:I85"/>
    <mergeCell ref="A114:A118"/>
    <mergeCell ref="B114:N114"/>
    <mergeCell ref="J115:K118"/>
    <mergeCell ref="L115:L118"/>
    <mergeCell ref="N115:N118"/>
    <mergeCell ref="A104:A108"/>
    <mergeCell ref="B104:N104"/>
    <mergeCell ref="J105:K108"/>
    <mergeCell ref="L105:L108"/>
    <mergeCell ref="N105:N108"/>
    <mergeCell ref="A109:A113"/>
    <mergeCell ref="B109:N109"/>
    <mergeCell ref="J110:K113"/>
    <mergeCell ref="L110:L113"/>
    <mergeCell ref="N110:N113"/>
    <mergeCell ref="A124:A128"/>
    <mergeCell ref="B124:N124"/>
    <mergeCell ref="J125:K128"/>
    <mergeCell ref="L125:L128"/>
    <mergeCell ref="N125:N128"/>
    <mergeCell ref="A119:A123"/>
    <mergeCell ref="B119:N119"/>
    <mergeCell ref="J120:K123"/>
    <mergeCell ref="L120:L123"/>
    <mergeCell ref="N120:N123"/>
    <mergeCell ref="B93:N93"/>
    <mergeCell ref="J94:K97"/>
    <mergeCell ref="A103:N103"/>
    <mergeCell ref="A88:A92"/>
    <mergeCell ref="B88:N88"/>
    <mergeCell ref="J89:K92"/>
    <mergeCell ref="L89:L92"/>
    <mergeCell ref="N89:N92"/>
    <mergeCell ref="A93:A97"/>
    <mergeCell ref="A98:A102"/>
    <mergeCell ref="B98:N98"/>
    <mergeCell ref="J99:K102"/>
    <mergeCell ref="L99:L102"/>
    <mergeCell ref="L94:L97"/>
    <mergeCell ref="N94:N97"/>
    <mergeCell ref="N99:N102"/>
    <mergeCell ref="A12:A16"/>
    <mergeCell ref="B12:N12"/>
    <mergeCell ref="J13:K16"/>
    <mergeCell ref="L13:L16"/>
    <mergeCell ref="N13:N16"/>
    <mergeCell ref="F1:H2"/>
    <mergeCell ref="I1:N1"/>
    <mergeCell ref="I2:N2"/>
    <mergeCell ref="A3:E4"/>
    <mergeCell ref="F3:N3"/>
    <mergeCell ref="F4:I4"/>
    <mergeCell ref="J4:N4"/>
    <mergeCell ref="A2:E2"/>
    <mergeCell ref="A1:E1"/>
    <mergeCell ref="D8:F8"/>
    <mergeCell ref="G8:H8"/>
    <mergeCell ref="J8:N8"/>
    <mergeCell ref="D9:F9"/>
    <mergeCell ref="G9:H9"/>
    <mergeCell ref="J9:N9"/>
    <mergeCell ref="A5:B9"/>
    <mergeCell ref="D5:F5"/>
    <mergeCell ref="G5:H5"/>
    <mergeCell ref="I5:L5"/>
  </mergeCells>
  <pageMargins left="0.47244094488188981" right="0" top="0.43307086614173229" bottom="0.3149606299212598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29"/>
  <sheetViews>
    <sheetView topLeftCell="A76" zoomScale="143" zoomScaleNormal="131" workbookViewId="0">
      <selection activeCell="A86" sqref="A86"/>
    </sheetView>
  </sheetViews>
  <sheetFormatPr defaultRowHeight="18" x14ac:dyDescent="0.35"/>
  <cols>
    <col min="1" max="1" width="3.33203125" style="24" customWidth="1"/>
    <col min="2" max="2" width="3.44140625" style="316" customWidth="1"/>
    <col min="3" max="3" width="21.5546875" style="85" customWidth="1"/>
    <col min="4" max="4" width="6.44140625" style="86" customWidth="1"/>
    <col min="5" max="5" width="6.109375" style="85" customWidth="1"/>
    <col min="6" max="6" width="15.77734375" style="105" customWidth="1"/>
    <col min="7" max="7" width="25.5546875" style="105" customWidth="1"/>
    <col min="8" max="8" width="2.6640625" style="320" customWidth="1"/>
    <col min="9" max="9" width="2.88671875" style="319" customWidth="1"/>
    <col min="10" max="10" width="9.109375" style="25" customWidth="1"/>
    <col min="11" max="11" width="3" style="341" customWidth="1"/>
    <col min="12" max="12" width="3.77734375" style="40" customWidth="1"/>
    <col min="13" max="14" width="8.88671875" customWidth="1"/>
  </cols>
  <sheetData>
    <row r="1" spans="1:20" s="27" customFormat="1" ht="24.6" customHeight="1" x14ac:dyDescent="0.3">
      <c r="A1" s="487" t="s">
        <v>316</v>
      </c>
      <c r="B1" s="488"/>
      <c r="C1" s="488"/>
      <c r="D1" s="556"/>
      <c r="E1" s="556"/>
      <c r="F1" s="556"/>
      <c r="G1" s="460" t="s">
        <v>320</v>
      </c>
      <c r="H1" s="460"/>
      <c r="I1" s="460"/>
      <c r="J1" s="460"/>
      <c r="K1" s="460"/>
      <c r="L1" s="558"/>
    </row>
    <row r="2" spans="1:20" s="27" customFormat="1" ht="18.600000000000001" customHeight="1" thickBot="1" x14ac:dyDescent="0.35">
      <c r="A2" s="559" t="s">
        <v>322</v>
      </c>
      <c r="B2" s="560"/>
      <c r="C2" s="560"/>
      <c r="D2" s="557"/>
      <c r="E2" s="557"/>
      <c r="F2" s="557"/>
      <c r="G2" s="561" t="s">
        <v>407</v>
      </c>
      <c r="H2" s="561"/>
      <c r="I2" s="561"/>
      <c r="J2" s="561"/>
      <c r="K2" s="561"/>
      <c r="L2" s="562"/>
    </row>
    <row r="3" spans="1:20" s="27" customFormat="1" ht="18.600000000000001" customHeight="1" thickBot="1" x14ac:dyDescent="0.35">
      <c r="A3" s="723" t="s">
        <v>426</v>
      </c>
      <c r="B3" s="566"/>
      <c r="C3" s="566"/>
      <c r="D3" s="566"/>
      <c r="E3" s="566"/>
      <c r="F3" s="566"/>
      <c r="G3" s="566"/>
      <c r="H3" s="372"/>
      <c r="I3" s="372"/>
      <c r="J3" s="372"/>
      <c r="K3" s="372"/>
      <c r="L3" s="373"/>
    </row>
    <row r="4" spans="1:20" ht="14.4" customHeight="1" x14ac:dyDescent="0.3">
      <c r="A4" s="546" t="s">
        <v>149</v>
      </c>
      <c r="B4" s="547"/>
      <c r="C4" s="547"/>
      <c r="D4" s="547"/>
      <c r="E4" s="548"/>
      <c r="F4" s="550" t="s">
        <v>93</v>
      </c>
      <c r="G4" s="717"/>
      <c r="H4" s="512" t="s">
        <v>423</v>
      </c>
      <c r="I4" s="512"/>
      <c r="J4" s="512"/>
      <c r="K4" s="587"/>
      <c r="L4" s="718"/>
      <c r="T4" s="87"/>
    </row>
    <row r="5" spans="1:20" ht="28.8" customHeight="1" thickBot="1" x14ac:dyDescent="0.35">
      <c r="A5" s="473"/>
      <c r="B5" s="474"/>
      <c r="C5" s="474"/>
      <c r="D5" s="474"/>
      <c r="E5" s="549"/>
      <c r="F5" s="106"/>
      <c r="G5" s="18" t="s">
        <v>422</v>
      </c>
      <c r="H5" s="525" t="s">
        <v>94</v>
      </c>
      <c r="I5" s="525"/>
      <c r="J5" s="525"/>
      <c r="K5" s="589"/>
      <c r="L5" s="719"/>
      <c r="T5" s="87"/>
    </row>
    <row r="6" spans="1:20" ht="14.4" x14ac:dyDescent="0.3">
      <c r="A6" s="581" t="s">
        <v>95</v>
      </c>
      <c r="B6" s="582"/>
      <c r="C6" s="43" t="s">
        <v>96</v>
      </c>
      <c r="D6" s="587" t="s">
        <v>97</v>
      </c>
      <c r="E6" s="588"/>
      <c r="F6" s="107" t="s">
        <v>159</v>
      </c>
      <c r="G6" s="107" t="s">
        <v>19</v>
      </c>
      <c r="H6" s="525" t="s">
        <v>98</v>
      </c>
      <c r="I6" s="525"/>
      <c r="J6" s="525"/>
      <c r="K6" s="589"/>
      <c r="L6" s="719"/>
      <c r="T6" s="87"/>
    </row>
    <row r="7" spans="1:20" ht="14.4" x14ac:dyDescent="0.3">
      <c r="A7" s="583"/>
      <c r="B7" s="584"/>
      <c r="C7" s="19" t="s">
        <v>99</v>
      </c>
      <c r="D7" s="589" t="s">
        <v>150</v>
      </c>
      <c r="E7" s="590"/>
      <c r="F7" s="107" t="s">
        <v>150</v>
      </c>
      <c r="G7" s="107" t="s">
        <v>19</v>
      </c>
      <c r="H7" s="525" t="s">
        <v>101</v>
      </c>
      <c r="I7" s="525"/>
      <c r="J7" s="525"/>
      <c r="K7" s="589"/>
      <c r="L7" s="719"/>
      <c r="T7" s="87"/>
    </row>
    <row r="8" spans="1:20" ht="14.4" x14ac:dyDescent="0.3">
      <c r="A8" s="583"/>
      <c r="B8" s="584"/>
      <c r="C8" s="19" t="s">
        <v>102</v>
      </c>
      <c r="D8" s="589" t="s">
        <v>103</v>
      </c>
      <c r="E8" s="590"/>
      <c r="F8" s="107" t="s">
        <v>161</v>
      </c>
      <c r="G8" s="107" t="s">
        <v>72</v>
      </c>
      <c r="H8" s="730" t="s">
        <v>176</v>
      </c>
      <c r="I8" s="730"/>
      <c r="J8" s="730"/>
      <c r="K8" s="731"/>
      <c r="L8" s="732"/>
      <c r="T8" s="87"/>
    </row>
    <row r="9" spans="1:20" ht="14.4" x14ac:dyDescent="0.3">
      <c r="A9" s="583"/>
      <c r="B9" s="584"/>
      <c r="C9" s="19" t="s">
        <v>102</v>
      </c>
      <c r="D9" s="594" t="s">
        <v>105</v>
      </c>
      <c r="E9" s="595"/>
      <c r="F9" s="107" t="s">
        <v>421</v>
      </c>
      <c r="G9" s="107" t="s">
        <v>20</v>
      </c>
      <c r="H9" s="733" t="s">
        <v>107</v>
      </c>
      <c r="I9" s="733"/>
      <c r="J9" s="733"/>
      <c r="K9" s="468"/>
      <c r="L9" s="734"/>
      <c r="T9" s="87"/>
    </row>
    <row r="10" spans="1:20" ht="15" thickBot="1" x14ac:dyDescent="0.35">
      <c r="A10" s="585"/>
      <c r="B10" s="586"/>
      <c r="C10" s="42" t="s">
        <v>102</v>
      </c>
      <c r="D10" s="596" t="s">
        <v>108</v>
      </c>
      <c r="E10" s="597"/>
      <c r="F10" s="108" t="s">
        <v>108</v>
      </c>
      <c r="G10" s="108" t="s">
        <v>67</v>
      </c>
      <c r="H10" s="720" t="s">
        <v>109</v>
      </c>
      <c r="I10" s="720"/>
      <c r="J10" s="720"/>
      <c r="K10" s="721"/>
      <c r="L10" s="722"/>
      <c r="T10" s="87"/>
    </row>
    <row r="11" spans="1:20" s="24" customFormat="1" ht="14.4" x14ac:dyDescent="0.3">
      <c r="A11" s="337" t="s">
        <v>335</v>
      </c>
      <c r="B11" s="166" t="s">
        <v>228</v>
      </c>
      <c r="C11" s="235" t="s">
        <v>229</v>
      </c>
      <c r="D11" s="235" t="s">
        <v>230</v>
      </c>
      <c r="E11" s="235" t="s">
        <v>336</v>
      </c>
      <c r="F11" s="233" t="s">
        <v>337</v>
      </c>
      <c r="G11" s="233" t="s">
        <v>233</v>
      </c>
      <c r="H11" s="236" t="s">
        <v>110</v>
      </c>
      <c r="I11" s="236" t="s">
        <v>111</v>
      </c>
      <c r="J11" s="236" t="s">
        <v>112</v>
      </c>
      <c r="K11" s="237" t="s">
        <v>352</v>
      </c>
      <c r="L11" s="238" t="s">
        <v>113</v>
      </c>
      <c r="T11" s="234"/>
    </row>
    <row r="12" spans="1:20" s="24" customFormat="1" ht="14.4" hidden="1" x14ac:dyDescent="0.3">
      <c r="A12" s="727" t="s">
        <v>412</v>
      </c>
      <c r="B12" s="728"/>
      <c r="C12" s="728"/>
      <c r="D12" s="728"/>
      <c r="E12" s="728"/>
      <c r="F12" s="729"/>
      <c r="G12" s="318"/>
      <c r="H12" s="236"/>
      <c r="I12" s="236"/>
      <c r="J12" s="236"/>
      <c r="K12" s="237"/>
      <c r="L12" s="238"/>
      <c r="T12" s="234"/>
    </row>
    <row r="13" spans="1:20" s="30" customFormat="1" hidden="1" x14ac:dyDescent="0.35">
      <c r="A13" s="314"/>
      <c r="B13" s="324">
        <v>32</v>
      </c>
      <c r="C13" s="187" t="s">
        <v>239</v>
      </c>
      <c r="D13" s="5">
        <v>2003</v>
      </c>
      <c r="E13" s="6" t="s">
        <v>11</v>
      </c>
      <c r="F13" s="21" t="s">
        <v>238</v>
      </c>
      <c r="G13" s="146"/>
      <c r="H13" s="18"/>
      <c r="I13" s="18"/>
      <c r="J13" s="22">
        <f>N13-O13</f>
        <v>-1.1111111111111112E-2</v>
      </c>
      <c r="K13" s="340"/>
      <c r="L13" s="325"/>
      <c r="M13" s="115"/>
      <c r="O13" s="87">
        <v>1.1111111111111112E-2</v>
      </c>
      <c r="T13" s="87"/>
    </row>
    <row r="14" spans="1:20" s="30" customFormat="1" x14ac:dyDescent="0.3">
      <c r="A14" s="724" t="s">
        <v>420</v>
      </c>
      <c r="B14" s="725"/>
      <c r="C14" s="725"/>
      <c r="D14" s="725"/>
      <c r="E14" s="725"/>
      <c r="F14" s="725"/>
      <c r="G14" s="726"/>
      <c r="H14" s="18"/>
      <c r="I14" s="18"/>
      <c r="J14" s="22"/>
      <c r="K14" s="340"/>
      <c r="L14" s="325"/>
      <c r="M14" s="115"/>
      <c r="O14" s="87"/>
      <c r="T14" s="87"/>
    </row>
    <row r="15" spans="1:20" s="30" customFormat="1" x14ac:dyDescent="0.35">
      <c r="A15" s="338">
        <v>1</v>
      </c>
      <c r="B15" s="324">
        <v>22</v>
      </c>
      <c r="C15" s="187" t="s">
        <v>68</v>
      </c>
      <c r="D15" s="187">
        <v>2000</v>
      </c>
      <c r="E15" s="6" t="s">
        <v>0</v>
      </c>
      <c r="F15" s="21" t="s">
        <v>67</v>
      </c>
      <c r="G15" s="146" t="s">
        <v>115</v>
      </c>
      <c r="H15" s="18">
        <v>1</v>
      </c>
      <c r="I15" s="18">
        <v>1</v>
      </c>
      <c r="J15" s="22">
        <f t="shared" ref="J15:J46" si="0">N15-O15</f>
        <v>1.699074074074074E-2</v>
      </c>
      <c r="K15" s="340">
        <v>36</v>
      </c>
      <c r="L15" s="92" t="s">
        <v>0</v>
      </c>
      <c r="M15"/>
      <c r="N15" s="88">
        <v>2.462962962962963E-2</v>
      </c>
      <c r="O15" s="87">
        <v>7.6388888888888886E-3</v>
      </c>
      <c r="P15"/>
      <c r="Q15"/>
      <c r="R15"/>
      <c r="S15"/>
      <c r="T15" s="87"/>
    </row>
    <row r="16" spans="1:20" s="30" customFormat="1" x14ac:dyDescent="0.35">
      <c r="A16" s="338">
        <v>2</v>
      </c>
      <c r="B16" s="324">
        <v>2</v>
      </c>
      <c r="C16" s="187" t="s">
        <v>2</v>
      </c>
      <c r="D16" s="5">
        <v>1998</v>
      </c>
      <c r="E16" s="6" t="s">
        <v>0</v>
      </c>
      <c r="F16" s="21" t="s">
        <v>19</v>
      </c>
      <c r="G16" s="146" t="s">
        <v>4</v>
      </c>
      <c r="H16" s="18">
        <v>1</v>
      </c>
      <c r="I16" s="18">
        <v>0</v>
      </c>
      <c r="J16" s="22">
        <f t="shared" si="0"/>
        <v>1.7060185185185185E-2</v>
      </c>
      <c r="K16" s="340">
        <v>32</v>
      </c>
      <c r="L16" s="325" t="s">
        <v>0</v>
      </c>
      <c r="M16" s="115"/>
      <c r="N16" s="115">
        <v>1.7754629629629631E-2</v>
      </c>
      <c r="O16" s="87">
        <v>6.9444444444444447E-4</v>
      </c>
      <c r="T16" s="87"/>
    </row>
    <row r="17" spans="1:20" x14ac:dyDescent="0.35">
      <c r="A17" s="314">
        <v>3</v>
      </c>
      <c r="B17" s="324">
        <v>3</v>
      </c>
      <c r="C17" s="187" t="s">
        <v>5</v>
      </c>
      <c r="D17" s="5">
        <v>1998</v>
      </c>
      <c r="E17" s="6" t="s">
        <v>24</v>
      </c>
      <c r="F17" s="21" t="s">
        <v>19</v>
      </c>
      <c r="G17" s="146" t="s">
        <v>6</v>
      </c>
      <c r="H17" s="18">
        <v>2</v>
      </c>
      <c r="I17" s="18">
        <v>2</v>
      </c>
      <c r="J17" s="22">
        <f t="shared" si="0"/>
        <v>1.7106481481481479E-2</v>
      </c>
      <c r="K17" s="340">
        <v>28</v>
      </c>
      <c r="L17" s="325" t="s">
        <v>0</v>
      </c>
      <c r="M17" s="115"/>
      <c r="N17" s="88">
        <v>1.8148148148148146E-2</v>
      </c>
      <c r="O17" s="87">
        <v>1.0416666666666667E-3</v>
      </c>
      <c r="T17" s="87"/>
    </row>
    <row r="18" spans="1:20" x14ac:dyDescent="0.35">
      <c r="A18" s="314">
        <v>4</v>
      </c>
      <c r="B18" s="324">
        <v>34</v>
      </c>
      <c r="C18" s="187" t="s">
        <v>58</v>
      </c>
      <c r="D18" s="5">
        <v>2001</v>
      </c>
      <c r="E18" s="6" t="s">
        <v>0</v>
      </c>
      <c r="F18" s="21" t="s">
        <v>20</v>
      </c>
      <c r="G18" s="146" t="s">
        <v>39</v>
      </c>
      <c r="H18" s="18">
        <v>1</v>
      </c>
      <c r="I18" s="18">
        <v>0</v>
      </c>
      <c r="J18" s="22">
        <f t="shared" si="0"/>
        <v>1.7233796296296299E-2</v>
      </c>
      <c r="K18" s="340">
        <v>26</v>
      </c>
      <c r="L18" s="325" t="s">
        <v>0</v>
      </c>
      <c r="M18" s="30"/>
      <c r="N18" s="115">
        <v>2.9039351851851854E-2</v>
      </c>
      <c r="O18" s="87">
        <v>1.1805555555555555E-2</v>
      </c>
      <c r="P18" s="30"/>
      <c r="Q18" s="30"/>
      <c r="R18" s="30"/>
      <c r="S18" s="30"/>
      <c r="T18" s="87"/>
    </row>
    <row r="19" spans="1:20" x14ac:dyDescent="0.35">
      <c r="A19" s="314">
        <v>5</v>
      </c>
      <c r="B19" s="324">
        <v>24</v>
      </c>
      <c r="C19" s="186" t="s">
        <v>15</v>
      </c>
      <c r="D19" s="5">
        <v>2002</v>
      </c>
      <c r="E19" s="6" t="s">
        <v>0</v>
      </c>
      <c r="F19" s="21" t="s">
        <v>19</v>
      </c>
      <c r="G19" s="146" t="s">
        <v>17</v>
      </c>
      <c r="H19" s="18">
        <v>2</v>
      </c>
      <c r="I19" s="18">
        <v>2</v>
      </c>
      <c r="J19" s="22">
        <f t="shared" si="0"/>
        <v>1.741898148148148E-2</v>
      </c>
      <c r="K19" s="340">
        <v>24</v>
      </c>
      <c r="L19" s="325" t="s">
        <v>0</v>
      </c>
      <c r="M19" s="115"/>
      <c r="N19" s="115">
        <v>2.5752314814814815E-2</v>
      </c>
      <c r="O19" s="87">
        <v>8.3333333333333332E-3</v>
      </c>
      <c r="P19" s="30"/>
      <c r="Q19" s="30"/>
      <c r="R19" s="30"/>
      <c r="S19" s="30"/>
      <c r="T19" s="87"/>
    </row>
    <row r="20" spans="1:20" x14ac:dyDescent="0.35">
      <c r="A20" s="314">
        <v>6</v>
      </c>
      <c r="B20" s="324">
        <v>38</v>
      </c>
      <c r="C20" s="187" t="s">
        <v>36</v>
      </c>
      <c r="D20" s="187">
        <v>1997</v>
      </c>
      <c r="E20" s="6" t="s">
        <v>0</v>
      </c>
      <c r="F20" s="21" t="s">
        <v>35</v>
      </c>
      <c r="G20" s="146" t="s">
        <v>44</v>
      </c>
      <c r="H20" s="18">
        <v>1</v>
      </c>
      <c r="I20" s="18">
        <v>3</v>
      </c>
      <c r="J20" s="22">
        <f t="shared" si="0"/>
        <v>1.7523148148148149E-2</v>
      </c>
      <c r="K20" s="340">
        <v>22</v>
      </c>
      <c r="L20" s="325"/>
      <c r="M20" s="30"/>
      <c r="N20" s="115">
        <v>3.0717592592592591E-2</v>
      </c>
      <c r="O20" s="87">
        <v>1.3194444444444444E-2</v>
      </c>
      <c r="P20" s="30"/>
      <c r="Q20" s="30"/>
      <c r="R20" s="30"/>
      <c r="S20" s="30"/>
      <c r="T20" s="87"/>
    </row>
    <row r="21" spans="1:20" x14ac:dyDescent="0.35">
      <c r="A21" s="339">
        <v>7</v>
      </c>
      <c r="B21" s="324">
        <v>33</v>
      </c>
      <c r="C21" s="187" t="s">
        <v>16</v>
      </c>
      <c r="D21" s="5">
        <v>2002</v>
      </c>
      <c r="E21" s="6" t="s">
        <v>0</v>
      </c>
      <c r="F21" s="21" t="s">
        <v>19</v>
      </c>
      <c r="G21" s="146" t="s">
        <v>9</v>
      </c>
      <c r="H21" s="18">
        <v>1</v>
      </c>
      <c r="I21" s="18">
        <v>0</v>
      </c>
      <c r="J21" s="22">
        <f t="shared" si="0"/>
        <v>1.7638888888888888E-2</v>
      </c>
      <c r="K21" s="340">
        <v>20</v>
      </c>
      <c r="L21" s="325"/>
      <c r="M21" s="115"/>
      <c r="N21" s="115">
        <v>2.9097222222222222E-2</v>
      </c>
      <c r="O21" s="87">
        <v>1.1458333333333334E-2</v>
      </c>
      <c r="P21" s="30"/>
      <c r="Q21" s="30"/>
      <c r="R21" s="30"/>
      <c r="S21" s="30"/>
      <c r="T21" s="87"/>
    </row>
    <row r="22" spans="1:20" s="30" customFormat="1" x14ac:dyDescent="0.35">
      <c r="A22" s="339">
        <v>8</v>
      </c>
      <c r="B22" s="324">
        <v>1</v>
      </c>
      <c r="C22" s="187" t="s">
        <v>47</v>
      </c>
      <c r="D22" s="5">
        <v>1999</v>
      </c>
      <c r="E22" s="6" t="s">
        <v>0</v>
      </c>
      <c r="F22" s="21" t="s">
        <v>20</v>
      </c>
      <c r="G22" s="243" t="s">
        <v>114</v>
      </c>
      <c r="H22" s="18">
        <v>0</v>
      </c>
      <c r="I22" s="18">
        <v>0</v>
      </c>
      <c r="J22" s="22">
        <f t="shared" si="0"/>
        <v>1.7777777777777778E-2</v>
      </c>
      <c r="K22" s="340">
        <v>18</v>
      </c>
      <c r="L22" s="325"/>
      <c r="N22" s="115">
        <v>1.8124999999999999E-2</v>
      </c>
      <c r="O22" s="87">
        <v>3.4722222222222224E-4</v>
      </c>
      <c r="T22" s="87"/>
    </row>
    <row r="23" spans="1:20" s="30" customFormat="1" x14ac:dyDescent="0.35">
      <c r="A23" s="314">
        <v>9</v>
      </c>
      <c r="B23" s="324">
        <v>18</v>
      </c>
      <c r="C23" s="187" t="s">
        <v>48</v>
      </c>
      <c r="D23" s="5">
        <v>2000</v>
      </c>
      <c r="E23" s="6" t="s">
        <v>0</v>
      </c>
      <c r="F23" s="21" t="s">
        <v>49</v>
      </c>
      <c r="G23" s="243" t="s">
        <v>116</v>
      </c>
      <c r="H23" s="18">
        <v>1</v>
      </c>
      <c r="I23" s="18">
        <v>1</v>
      </c>
      <c r="J23" s="22">
        <f t="shared" si="0"/>
        <v>1.7835648148148149E-2</v>
      </c>
      <c r="K23" s="340">
        <v>16</v>
      </c>
      <c r="L23" s="325"/>
      <c r="N23" s="115">
        <v>2.4085648148148148E-2</v>
      </c>
      <c r="O23" s="87">
        <v>6.2499999999999995E-3</v>
      </c>
      <c r="T23" s="87"/>
    </row>
    <row r="24" spans="1:20" x14ac:dyDescent="0.35">
      <c r="A24" s="314">
        <v>10</v>
      </c>
      <c r="B24" s="324">
        <v>28</v>
      </c>
      <c r="C24" s="187" t="s">
        <v>117</v>
      </c>
      <c r="D24" s="5">
        <v>2001</v>
      </c>
      <c r="E24" s="6" t="s">
        <v>0</v>
      </c>
      <c r="F24" s="21" t="s">
        <v>51</v>
      </c>
      <c r="G24" s="146" t="s">
        <v>52</v>
      </c>
      <c r="H24" s="18">
        <v>2</v>
      </c>
      <c r="I24" s="18">
        <v>0</v>
      </c>
      <c r="J24" s="22">
        <f t="shared" si="0"/>
        <v>1.7974537037037035E-2</v>
      </c>
      <c r="K24" s="340">
        <v>14</v>
      </c>
      <c r="L24" s="325"/>
      <c r="M24" s="30"/>
      <c r="N24" s="115">
        <v>2.7696759259259258E-2</v>
      </c>
      <c r="O24" s="87">
        <v>9.7222222222222224E-3</v>
      </c>
      <c r="P24" s="30"/>
      <c r="Q24" s="30"/>
      <c r="R24" s="30"/>
      <c r="S24" s="30"/>
      <c r="T24" s="88"/>
    </row>
    <row r="25" spans="1:20" x14ac:dyDescent="0.35">
      <c r="A25" s="339">
        <v>11</v>
      </c>
      <c r="B25" s="324">
        <v>35</v>
      </c>
      <c r="C25" s="186" t="s">
        <v>13</v>
      </c>
      <c r="D25" s="5">
        <v>2002</v>
      </c>
      <c r="E25" s="6" t="s">
        <v>11</v>
      </c>
      <c r="F25" s="21" t="s">
        <v>19</v>
      </c>
      <c r="G25" s="146" t="s">
        <v>9</v>
      </c>
      <c r="H25" s="18">
        <v>0</v>
      </c>
      <c r="I25" s="18">
        <v>2</v>
      </c>
      <c r="J25" s="22">
        <f t="shared" si="0"/>
        <v>1.7997685185185186E-2</v>
      </c>
      <c r="K25" s="340"/>
      <c r="L25" s="325"/>
      <c r="M25" s="115"/>
      <c r="N25" s="88">
        <v>3.0150462962962962E-2</v>
      </c>
      <c r="O25" s="87">
        <v>1.2152777777777778E-2</v>
      </c>
      <c r="T25" s="312"/>
    </row>
    <row r="26" spans="1:20" x14ac:dyDescent="0.35">
      <c r="A26" s="314">
        <v>12</v>
      </c>
      <c r="B26" s="324">
        <v>23</v>
      </c>
      <c r="C26" s="187" t="s">
        <v>10</v>
      </c>
      <c r="D26" s="5">
        <v>2001</v>
      </c>
      <c r="E26" s="6" t="s">
        <v>0</v>
      </c>
      <c r="F26" s="21" t="s">
        <v>19</v>
      </c>
      <c r="G26" s="146" t="s">
        <v>12</v>
      </c>
      <c r="H26" s="18">
        <v>2</v>
      </c>
      <c r="I26" s="18">
        <v>1</v>
      </c>
      <c r="J26" s="22">
        <f t="shared" si="0"/>
        <v>1.8090277777777775E-2</v>
      </c>
      <c r="K26" s="340"/>
      <c r="L26" s="325"/>
      <c r="M26" s="115"/>
      <c r="N26" s="115">
        <v>2.6076388888888885E-2</v>
      </c>
      <c r="O26" s="87">
        <v>7.9861111111111122E-3</v>
      </c>
      <c r="P26" s="30"/>
      <c r="Q26" s="30"/>
      <c r="R26" s="30"/>
      <c r="S26" s="30"/>
      <c r="T26" s="312"/>
    </row>
    <row r="27" spans="1:20" s="30" customFormat="1" x14ac:dyDescent="0.35">
      <c r="A27" s="338">
        <v>13</v>
      </c>
      <c r="B27" s="324">
        <v>31</v>
      </c>
      <c r="C27" s="187" t="s">
        <v>74</v>
      </c>
      <c r="D27" s="5">
        <v>1997</v>
      </c>
      <c r="E27" s="6" t="s">
        <v>0</v>
      </c>
      <c r="F27" s="21" t="s">
        <v>72</v>
      </c>
      <c r="G27" s="146" t="s">
        <v>6</v>
      </c>
      <c r="H27" s="18">
        <v>1</v>
      </c>
      <c r="I27" s="18">
        <v>1</v>
      </c>
      <c r="J27" s="22">
        <f t="shared" si="0"/>
        <v>1.8136574074074069E-2</v>
      </c>
      <c r="K27" s="340">
        <v>12</v>
      </c>
      <c r="L27" s="92"/>
      <c r="N27" s="115">
        <v>2.8900462962962961E-2</v>
      </c>
      <c r="O27" s="87">
        <v>1.0763888888888891E-2</v>
      </c>
      <c r="T27" s="88"/>
    </row>
    <row r="28" spans="1:20" s="30" customFormat="1" x14ac:dyDescent="0.35">
      <c r="A28" s="314">
        <v>14</v>
      </c>
      <c r="B28" s="324">
        <v>53</v>
      </c>
      <c r="C28" s="187" t="s">
        <v>50</v>
      </c>
      <c r="D28" s="5">
        <v>2002</v>
      </c>
      <c r="E28" s="6" t="s">
        <v>11</v>
      </c>
      <c r="F28" s="21" t="s">
        <v>51</v>
      </c>
      <c r="G28" s="146" t="s">
        <v>52</v>
      </c>
      <c r="H28" s="18">
        <v>0</v>
      </c>
      <c r="I28" s="18">
        <v>2</v>
      </c>
      <c r="J28" s="22">
        <f t="shared" si="0"/>
        <v>1.8159722222222219E-2</v>
      </c>
      <c r="K28" s="340" t="s">
        <v>110</v>
      </c>
      <c r="L28" s="325"/>
      <c r="N28" s="115">
        <v>3.6562499999999998E-2</v>
      </c>
      <c r="O28" s="87">
        <v>1.8402777777777778E-2</v>
      </c>
      <c r="T28" s="312"/>
    </row>
    <row r="29" spans="1:20" s="30" customFormat="1" x14ac:dyDescent="0.35">
      <c r="A29" s="314">
        <v>15</v>
      </c>
      <c r="B29" s="324">
        <v>48</v>
      </c>
      <c r="C29" s="187" t="s">
        <v>56</v>
      </c>
      <c r="D29" s="5">
        <v>2004</v>
      </c>
      <c r="E29" s="6" t="s">
        <v>0</v>
      </c>
      <c r="F29" s="111" t="s">
        <v>51</v>
      </c>
      <c r="G29" s="146" t="s">
        <v>54</v>
      </c>
      <c r="H29" s="18">
        <v>0</v>
      </c>
      <c r="I29" s="18">
        <v>0</v>
      </c>
      <c r="J29" s="22">
        <f t="shared" si="0"/>
        <v>1.8229166666666668E-2</v>
      </c>
      <c r="K29" s="340" t="s">
        <v>110</v>
      </c>
      <c r="L29" s="325"/>
      <c r="M29"/>
      <c r="N29" s="88">
        <v>3.4895833333333334E-2</v>
      </c>
      <c r="O29" s="87">
        <v>1.6666666666666666E-2</v>
      </c>
      <c r="P29"/>
      <c r="Q29"/>
      <c r="R29"/>
      <c r="S29"/>
      <c r="T29" s="312"/>
    </row>
    <row r="30" spans="1:20" s="30" customFormat="1" x14ac:dyDescent="0.35">
      <c r="A30" s="339">
        <v>16</v>
      </c>
      <c r="B30" s="324">
        <v>45</v>
      </c>
      <c r="C30" s="186" t="s">
        <v>55</v>
      </c>
      <c r="D30" s="5">
        <v>2003</v>
      </c>
      <c r="E30" s="6" t="s">
        <v>11</v>
      </c>
      <c r="F30" s="21" t="s">
        <v>51</v>
      </c>
      <c r="G30" s="146" t="s">
        <v>54</v>
      </c>
      <c r="H30" s="18">
        <v>0</v>
      </c>
      <c r="I30" s="18">
        <v>1</v>
      </c>
      <c r="J30" s="22">
        <f t="shared" si="0"/>
        <v>1.8275462962962966E-2</v>
      </c>
      <c r="K30" s="340" t="s">
        <v>110</v>
      </c>
      <c r="L30" s="325"/>
      <c r="N30" s="115">
        <v>3.3900462962962966E-2</v>
      </c>
      <c r="O30" s="87">
        <v>1.5625E-2</v>
      </c>
      <c r="T30" s="312"/>
    </row>
    <row r="31" spans="1:20" s="30" customFormat="1" x14ac:dyDescent="0.35">
      <c r="A31" s="338">
        <v>17</v>
      </c>
      <c r="B31" s="324">
        <v>11</v>
      </c>
      <c r="C31" s="187" t="s">
        <v>70</v>
      </c>
      <c r="D31" s="187">
        <v>2003</v>
      </c>
      <c r="E31" s="6" t="s">
        <v>0</v>
      </c>
      <c r="F31" s="21" t="s">
        <v>67</v>
      </c>
      <c r="G31" s="146" t="s">
        <v>118</v>
      </c>
      <c r="H31" s="18">
        <v>1</v>
      </c>
      <c r="I31" s="18">
        <v>2</v>
      </c>
      <c r="J31" s="22">
        <f t="shared" si="0"/>
        <v>1.8472222222222223E-2</v>
      </c>
      <c r="K31" s="340">
        <v>10</v>
      </c>
      <c r="L31" s="92"/>
      <c r="N31" s="115">
        <v>2.2291666666666668E-2</v>
      </c>
      <c r="O31" s="87">
        <v>3.8194444444444443E-3</v>
      </c>
      <c r="T31" s="312"/>
    </row>
    <row r="32" spans="1:20" x14ac:dyDescent="0.35">
      <c r="A32" s="314">
        <v>18</v>
      </c>
      <c r="B32" s="324">
        <v>15</v>
      </c>
      <c r="C32" s="9" t="s">
        <v>90</v>
      </c>
      <c r="D32" s="15">
        <v>1997</v>
      </c>
      <c r="E32" s="16" t="s">
        <v>0</v>
      </c>
      <c r="F32" s="109" t="s">
        <v>20</v>
      </c>
      <c r="G32" s="243" t="s">
        <v>64</v>
      </c>
      <c r="H32" s="18">
        <v>0</v>
      </c>
      <c r="I32" s="18">
        <v>1</v>
      </c>
      <c r="J32" s="22">
        <f t="shared" si="0"/>
        <v>1.849537037037037E-2</v>
      </c>
      <c r="K32" s="340"/>
      <c r="L32" s="325"/>
      <c r="M32" s="30"/>
      <c r="N32" s="115">
        <v>2.3703703703703703E-2</v>
      </c>
      <c r="O32" s="87">
        <v>5.208333333333333E-3</v>
      </c>
      <c r="P32" s="30"/>
      <c r="Q32" s="30"/>
      <c r="R32" s="30"/>
      <c r="S32" s="30"/>
      <c r="T32" s="312"/>
    </row>
    <row r="33" spans="1:20" s="30" customFormat="1" x14ac:dyDescent="0.35">
      <c r="A33" s="338">
        <v>19</v>
      </c>
      <c r="B33" s="324">
        <v>26</v>
      </c>
      <c r="C33" s="186" t="s">
        <v>79</v>
      </c>
      <c r="D33" s="5">
        <v>1994</v>
      </c>
      <c r="E33" s="6" t="s">
        <v>0</v>
      </c>
      <c r="F33" s="21" t="s">
        <v>33</v>
      </c>
      <c r="G33" s="146" t="s">
        <v>6</v>
      </c>
      <c r="H33" s="18">
        <v>1</v>
      </c>
      <c r="I33" s="18">
        <v>3</v>
      </c>
      <c r="J33" s="22">
        <f t="shared" si="0"/>
        <v>1.8541666666666672E-2</v>
      </c>
      <c r="K33" s="340">
        <v>8</v>
      </c>
      <c r="L33" s="92"/>
      <c r="N33" s="115">
        <v>2.7569444444444448E-2</v>
      </c>
      <c r="O33" s="87">
        <v>9.0277777777777787E-3</v>
      </c>
      <c r="T33" s="88"/>
    </row>
    <row r="34" spans="1:20" s="30" customFormat="1" x14ac:dyDescent="0.35">
      <c r="A34" s="339">
        <v>20</v>
      </c>
      <c r="B34" s="324">
        <v>14</v>
      </c>
      <c r="C34" s="186" t="s">
        <v>146</v>
      </c>
      <c r="D34" s="5">
        <v>1995</v>
      </c>
      <c r="E34" s="6" t="s">
        <v>24</v>
      </c>
      <c r="F34" s="21" t="s">
        <v>20</v>
      </c>
      <c r="G34" s="146" t="s">
        <v>6</v>
      </c>
      <c r="H34" s="18">
        <v>3</v>
      </c>
      <c r="I34" s="18">
        <v>1</v>
      </c>
      <c r="J34" s="22">
        <f t="shared" si="0"/>
        <v>1.8715277777777782E-2</v>
      </c>
      <c r="K34" s="340"/>
      <c r="L34" s="325"/>
      <c r="M34"/>
      <c r="N34" s="88">
        <v>2.3576388888888893E-2</v>
      </c>
      <c r="O34" s="87">
        <v>4.8611111111111112E-3</v>
      </c>
      <c r="P34"/>
      <c r="Q34"/>
      <c r="R34"/>
      <c r="S34"/>
      <c r="T34" s="312"/>
    </row>
    <row r="35" spans="1:20" s="30" customFormat="1" x14ac:dyDescent="0.35">
      <c r="A35" s="314">
        <v>21</v>
      </c>
      <c r="B35" s="324">
        <v>44</v>
      </c>
      <c r="C35" s="187" t="s">
        <v>7</v>
      </c>
      <c r="D35" s="5">
        <v>2000</v>
      </c>
      <c r="E35" s="6" t="s">
        <v>0</v>
      </c>
      <c r="F35" s="21" t="s">
        <v>19</v>
      </c>
      <c r="G35" s="146" t="s">
        <v>4</v>
      </c>
      <c r="H35" s="18">
        <v>1</v>
      </c>
      <c r="I35" s="18">
        <v>2</v>
      </c>
      <c r="J35" s="22">
        <f t="shared" si="0"/>
        <v>1.8738425925925929E-2</v>
      </c>
      <c r="K35" s="340" t="s">
        <v>110</v>
      </c>
      <c r="L35" s="325"/>
      <c r="M35" s="115"/>
      <c r="N35" s="115">
        <v>3.4016203703703708E-2</v>
      </c>
      <c r="O35" s="87">
        <v>1.5277777777777777E-2</v>
      </c>
      <c r="T35" s="312"/>
    </row>
    <row r="36" spans="1:20" s="30" customFormat="1" x14ac:dyDescent="0.35">
      <c r="A36" s="314">
        <v>22</v>
      </c>
      <c r="B36" s="324">
        <v>56</v>
      </c>
      <c r="C36" s="187" t="s">
        <v>53</v>
      </c>
      <c r="D36" s="5">
        <v>2003</v>
      </c>
      <c r="E36" s="6" t="s">
        <v>11</v>
      </c>
      <c r="F36" s="21" t="s">
        <v>51</v>
      </c>
      <c r="G36" s="146" t="s">
        <v>54</v>
      </c>
      <c r="H36" s="18">
        <v>1</v>
      </c>
      <c r="I36" s="18">
        <v>1</v>
      </c>
      <c r="J36" s="22">
        <f t="shared" si="0"/>
        <v>1.8738425925925929E-2</v>
      </c>
      <c r="K36" s="340" t="s">
        <v>110</v>
      </c>
      <c r="L36" s="325"/>
      <c r="N36" s="115">
        <v>3.8182870370370374E-2</v>
      </c>
      <c r="O36" s="87">
        <v>1.9444444444444445E-2</v>
      </c>
      <c r="T36" s="312"/>
    </row>
    <row r="37" spans="1:20" s="30" customFormat="1" x14ac:dyDescent="0.35">
      <c r="A37" s="314">
        <v>23</v>
      </c>
      <c r="B37" s="324">
        <v>42</v>
      </c>
      <c r="C37" s="187" t="s">
        <v>14</v>
      </c>
      <c r="D37" s="5">
        <v>2002</v>
      </c>
      <c r="E37" s="6" t="s">
        <v>11</v>
      </c>
      <c r="F37" s="21" t="s">
        <v>19</v>
      </c>
      <c r="G37" s="146" t="s">
        <v>6</v>
      </c>
      <c r="H37" s="18">
        <v>2</v>
      </c>
      <c r="I37" s="18">
        <v>3</v>
      </c>
      <c r="J37" s="22">
        <f t="shared" si="0"/>
        <v>1.8807870370370378E-2</v>
      </c>
      <c r="K37" s="340" t="s">
        <v>110</v>
      </c>
      <c r="L37" s="325"/>
      <c r="M37" s="115"/>
      <c r="N37" s="115">
        <v>3.3391203703703708E-2</v>
      </c>
      <c r="O37" s="87">
        <v>1.4583333333333332E-2</v>
      </c>
      <c r="T37" s="312"/>
    </row>
    <row r="38" spans="1:20" s="30" customFormat="1" x14ac:dyDescent="0.35">
      <c r="A38" s="338">
        <v>24</v>
      </c>
      <c r="B38" s="324">
        <v>27</v>
      </c>
      <c r="C38" s="186" t="s">
        <v>82</v>
      </c>
      <c r="D38" s="5">
        <v>2003</v>
      </c>
      <c r="E38" s="6" t="s">
        <v>11</v>
      </c>
      <c r="F38" s="21" t="s">
        <v>33</v>
      </c>
      <c r="G38" s="146" t="s">
        <v>12</v>
      </c>
      <c r="H38" s="18">
        <v>1</v>
      </c>
      <c r="I38" s="18">
        <v>2</v>
      </c>
      <c r="J38" s="22">
        <f t="shared" si="0"/>
        <v>1.8923611111111113E-2</v>
      </c>
      <c r="K38" s="340">
        <v>6</v>
      </c>
      <c r="L38" s="92"/>
      <c r="N38" s="115">
        <v>2.8298611111111111E-2</v>
      </c>
      <c r="O38" s="87">
        <v>9.3749999999999997E-3</v>
      </c>
      <c r="T38" s="88"/>
    </row>
    <row r="39" spans="1:20" s="30" customFormat="1" x14ac:dyDescent="0.35">
      <c r="A39" s="327">
        <v>25</v>
      </c>
      <c r="B39" s="324">
        <v>12</v>
      </c>
      <c r="C39" s="187" t="s">
        <v>81</v>
      </c>
      <c r="D39" s="5">
        <v>2003</v>
      </c>
      <c r="E39" s="6" t="s">
        <v>11</v>
      </c>
      <c r="F39" s="21" t="s">
        <v>33</v>
      </c>
      <c r="G39" s="146" t="s">
        <v>12</v>
      </c>
      <c r="H39" s="18">
        <v>1</v>
      </c>
      <c r="I39" s="18">
        <v>3</v>
      </c>
      <c r="J39" s="22">
        <f t="shared" si="0"/>
        <v>1.8981481481481485E-2</v>
      </c>
      <c r="K39" s="340">
        <v>4</v>
      </c>
      <c r="L39" s="92"/>
      <c r="N39" s="115">
        <v>2.314814814814815E-2</v>
      </c>
      <c r="O39" s="87">
        <v>4.1666666666666666E-3</v>
      </c>
      <c r="T39" s="312"/>
    </row>
    <row r="40" spans="1:20" s="30" customFormat="1" x14ac:dyDescent="0.35">
      <c r="A40" s="338">
        <v>26</v>
      </c>
      <c r="B40" s="324">
        <v>29</v>
      </c>
      <c r="C40" s="187" t="s">
        <v>69</v>
      </c>
      <c r="D40" s="187">
        <v>2001</v>
      </c>
      <c r="E40" s="6" t="s">
        <v>0</v>
      </c>
      <c r="F40" s="21" t="s">
        <v>67</v>
      </c>
      <c r="G40" s="146" t="s">
        <v>118</v>
      </c>
      <c r="H40" s="18">
        <v>1</v>
      </c>
      <c r="I40" s="18">
        <v>1</v>
      </c>
      <c r="J40" s="22">
        <f t="shared" si="0"/>
        <v>1.9062500000000003E-2</v>
      </c>
      <c r="K40" s="340">
        <v>2</v>
      </c>
      <c r="L40" s="92"/>
      <c r="N40" s="115">
        <v>2.9131944444444446E-2</v>
      </c>
      <c r="O40" s="87">
        <v>1.0069444444444445E-2</v>
      </c>
      <c r="T40" s="88"/>
    </row>
    <row r="41" spans="1:20" s="30" customFormat="1" x14ac:dyDescent="0.35">
      <c r="A41" s="314">
        <v>27</v>
      </c>
      <c r="B41" s="324">
        <v>30</v>
      </c>
      <c r="C41" s="186" t="s">
        <v>139</v>
      </c>
      <c r="D41" s="5">
        <v>2003</v>
      </c>
      <c r="E41" s="6" t="s">
        <v>0</v>
      </c>
      <c r="F41" s="111" t="s">
        <v>144</v>
      </c>
      <c r="G41" s="146" t="s">
        <v>251</v>
      </c>
      <c r="H41" s="18">
        <v>1</v>
      </c>
      <c r="I41" s="18">
        <v>1</v>
      </c>
      <c r="J41" s="22">
        <f t="shared" si="0"/>
        <v>1.9189814814814812E-2</v>
      </c>
      <c r="K41" s="340">
        <v>1</v>
      </c>
      <c r="L41" s="325"/>
      <c r="M41" s="115"/>
      <c r="N41" s="115">
        <v>2.960648148148148E-2</v>
      </c>
      <c r="O41" s="87">
        <v>1.0416666666666666E-2</v>
      </c>
      <c r="T41" s="312"/>
    </row>
    <row r="42" spans="1:20" s="30" customFormat="1" x14ac:dyDescent="0.35">
      <c r="A42" s="338">
        <v>28</v>
      </c>
      <c r="B42" s="324">
        <v>20</v>
      </c>
      <c r="C42" s="187" t="s">
        <v>80</v>
      </c>
      <c r="D42" s="5">
        <v>1998</v>
      </c>
      <c r="E42" s="6" t="s">
        <v>0</v>
      </c>
      <c r="F42" s="21" t="s">
        <v>33</v>
      </c>
      <c r="G42" s="146" t="s">
        <v>34</v>
      </c>
      <c r="H42" s="18">
        <v>2</v>
      </c>
      <c r="I42" s="18">
        <v>1</v>
      </c>
      <c r="J42" s="22">
        <f t="shared" si="0"/>
        <v>1.9305555555555555E-2</v>
      </c>
      <c r="K42" s="340"/>
      <c r="L42" s="92"/>
      <c r="N42" s="115">
        <v>2.6249999999999999E-2</v>
      </c>
      <c r="O42" s="87">
        <v>6.9444444444444441E-3</v>
      </c>
      <c r="T42" s="88"/>
    </row>
    <row r="43" spans="1:20" s="30" customFormat="1" x14ac:dyDescent="0.35">
      <c r="A43" s="314">
        <v>29</v>
      </c>
      <c r="B43" s="324">
        <v>46</v>
      </c>
      <c r="C43" s="186" t="s">
        <v>8</v>
      </c>
      <c r="D43" s="5">
        <v>2000</v>
      </c>
      <c r="E43" s="6" t="s">
        <v>0</v>
      </c>
      <c r="F43" s="21" t="s">
        <v>19</v>
      </c>
      <c r="G43" s="146" t="s">
        <v>21</v>
      </c>
      <c r="H43" s="18">
        <v>2</v>
      </c>
      <c r="I43" s="18">
        <v>2</v>
      </c>
      <c r="J43" s="22">
        <f t="shared" si="0"/>
        <v>1.9421296296296294E-2</v>
      </c>
      <c r="K43" s="340" t="s">
        <v>110</v>
      </c>
      <c r="L43" s="325"/>
      <c r="M43" s="115"/>
      <c r="N43" s="115">
        <v>3.5393518518518519E-2</v>
      </c>
      <c r="O43" s="87">
        <v>1.5972222222222224E-2</v>
      </c>
      <c r="T43" s="312"/>
    </row>
    <row r="44" spans="1:20" x14ac:dyDescent="0.35">
      <c r="A44" s="327">
        <v>30</v>
      </c>
      <c r="B44" s="324">
        <v>37</v>
      </c>
      <c r="C44" s="186" t="s">
        <v>73</v>
      </c>
      <c r="D44" s="5">
        <v>1993</v>
      </c>
      <c r="E44" s="6" t="s">
        <v>24</v>
      </c>
      <c r="F44" s="21" t="s">
        <v>72</v>
      </c>
      <c r="G44" s="146" t="s">
        <v>6</v>
      </c>
      <c r="H44" s="18">
        <v>2</v>
      </c>
      <c r="I44" s="18">
        <v>1</v>
      </c>
      <c r="J44" s="22">
        <f t="shared" si="0"/>
        <v>1.9456018518518511E-2</v>
      </c>
      <c r="K44" s="340"/>
      <c r="L44" s="92"/>
      <c r="N44" s="88">
        <v>3.2303240740740737E-2</v>
      </c>
      <c r="O44" s="317">
        <v>1.2847222222222223E-2</v>
      </c>
      <c r="T44" s="88"/>
    </row>
    <row r="45" spans="1:20" x14ac:dyDescent="0.35">
      <c r="A45" s="314">
        <v>31</v>
      </c>
      <c r="B45" s="324">
        <v>17</v>
      </c>
      <c r="C45" s="187" t="s">
        <v>38</v>
      </c>
      <c r="D45" s="5">
        <v>2000</v>
      </c>
      <c r="E45" s="6" t="s">
        <v>11</v>
      </c>
      <c r="F45" s="21" t="s">
        <v>35</v>
      </c>
      <c r="G45" s="146" t="s">
        <v>39</v>
      </c>
      <c r="H45" s="18">
        <v>2</v>
      </c>
      <c r="I45" s="18">
        <v>2</v>
      </c>
      <c r="J45" s="22">
        <f t="shared" si="0"/>
        <v>1.9745370370370368E-2</v>
      </c>
      <c r="K45" s="340"/>
      <c r="L45" s="325"/>
      <c r="M45" s="30"/>
      <c r="N45" s="115">
        <v>2.5648148148148146E-2</v>
      </c>
      <c r="O45" s="312">
        <v>5.9027777777777776E-3</v>
      </c>
      <c r="P45" s="30"/>
      <c r="Q45" s="30"/>
      <c r="R45" s="30"/>
      <c r="S45" s="30"/>
      <c r="T45" s="312"/>
    </row>
    <row r="46" spans="1:20" x14ac:dyDescent="0.35">
      <c r="A46" s="314">
        <v>32</v>
      </c>
      <c r="B46" s="324">
        <v>47</v>
      </c>
      <c r="C46" s="187" t="s">
        <v>121</v>
      </c>
      <c r="D46" s="5">
        <v>2004</v>
      </c>
      <c r="E46" s="6" t="s">
        <v>11</v>
      </c>
      <c r="F46" s="21" t="s">
        <v>20</v>
      </c>
      <c r="G46" s="146" t="s">
        <v>39</v>
      </c>
      <c r="H46" s="18">
        <v>2</v>
      </c>
      <c r="I46" s="18">
        <v>3</v>
      </c>
      <c r="J46" s="22">
        <f t="shared" si="0"/>
        <v>1.9814814814814816E-2</v>
      </c>
      <c r="K46" s="340" t="s">
        <v>110</v>
      </c>
      <c r="L46" s="325"/>
      <c r="M46" s="30"/>
      <c r="N46" s="115">
        <v>3.6134259259259262E-2</v>
      </c>
      <c r="O46" s="312">
        <v>1.6319444444444445E-2</v>
      </c>
      <c r="P46" s="30"/>
      <c r="Q46" s="30"/>
      <c r="R46" s="30"/>
      <c r="S46" s="30"/>
      <c r="T46" s="312"/>
    </row>
    <row r="47" spans="1:20" s="30" customFormat="1" ht="18.600000000000001" thickBot="1" x14ac:dyDescent="0.4">
      <c r="A47" s="55">
        <v>33</v>
      </c>
      <c r="B47" s="326">
        <v>25</v>
      </c>
      <c r="C47" s="11" t="s">
        <v>247</v>
      </c>
      <c r="D47" s="14">
        <v>2002</v>
      </c>
      <c r="E47" s="12" t="s">
        <v>11</v>
      </c>
      <c r="F47" s="23" t="s">
        <v>33</v>
      </c>
      <c r="G47" s="305" t="s">
        <v>119</v>
      </c>
      <c r="H47" s="356">
        <v>2</v>
      </c>
      <c r="I47" s="356">
        <v>2</v>
      </c>
      <c r="J47" s="357">
        <f t="shared" ref="J47:J65" si="1">N47-O47</f>
        <v>1.9826388888888886E-2</v>
      </c>
      <c r="K47" s="358"/>
      <c r="L47" s="359"/>
      <c r="N47" s="115">
        <v>2.8506944444444442E-2</v>
      </c>
      <c r="O47" s="312">
        <v>8.6805555555555559E-3</v>
      </c>
      <c r="T47" s="88"/>
    </row>
    <row r="48" spans="1:20" s="30" customFormat="1" x14ac:dyDescent="0.35">
      <c r="A48" s="347">
        <v>34</v>
      </c>
      <c r="B48" s="166">
        <v>40</v>
      </c>
      <c r="C48" s="348" t="s">
        <v>134</v>
      </c>
      <c r="D48" s="349">
        <v>2004</v>
      </c>
      <c r="E48" s="350" t="s">
        <v>11</v>
      </c>
      <c r="F48" s="351" t="s">
        <v>35</v>
      </c>
      <c r="G48" s="352" t="s">
        <v>44</v>
      </c>
      <c r="H48" s="236">
        <v>3</v>
      </c>
      <c r="I48" s="236">
        <v>1</v>
      </c>
      <c r="J48" s="353">
        <f t="shared" si="1"/>
        <v>1.9872685185185188E-2</v>
      </c>
      <c r="K48" s="354"/>
      <c r="L48" s="355"/>
      <c r="M48"/>
      <c r="N48" s="88">
        <v>3.3761574074074076E-2</v>
      </c>
      <c r="O48" s="312">
        <v>1.3888888888888888E-2</v>
      </c>
      <c r="P48"/>
      <c r="Q48"/>
      <c r="R48"/>
      <c r="S48"/>
      <c r="T48" s="312"/>
    </row>
    <row r="49" spans="1:20" s="30" customFormat="1" x14ac:dyDescent="0.35">
      <c r="A49" s="314">
        <v>35</v>
      </c>
      <c r="B49" s="324">
        <v>6</v>
      </c>
      <c r="C49" s="186" t="s">
        <v>249</v>
      </c>
      <c r="D49" s="5">
        <v>2006</v>
      </c>
      <c r="E49" s="6">
        <v>1</v>
      </c>
      <c r="F49" s="111" t="s">
        <v>144</v>
      </c>
      <c r="G49" s="146" t="s">
        <v>417</v>
      </c>
      <c r="H49" s="18">
        <v>0</v>
      </c>
      <c r="I49" s="18">
        <v>3</v>
      </c>
      <c r="J49" s="22">
        <f t="shared" si="1"/>
        <v>1.9942129629629626E-2</v>
      </c>
      <c r="K49" s="340"/>
      <c r="L49" s="325"/>
      <c r="M49" s="115"/>
      <c r="N49" s="115">
        <v>2.2025462962962958E-2</v>
      </c>
      <c r="O49" s="312">
        <v>2.0833333333333333E-3</v>
      </c>
      <c r="T49" s="312"/>
    </row>
    <row r="50" spans="1:20" s="30" customFormat="1" x14ac:dyDescent="0.35">
      <c r="A50" s="314">
        <v>36</v>
      </c>
      <c r="B50" s="324">
        <v>43</v>
      </c>
      <c r="C50" s="187" t="s">
        <v>257</v>
      </c>
      <c r="D50" s="5">
        <v>1995</v>
      </c>
      <c r="E50" s="6" t="s">
        <v>0</v>
      </c>
      <c r="F50" s="21" t="s">
        <v>20</v>
      </c>
      <c r="G50" s="146" t="s">
        <v>6</v>
      </c>
      <c r="H50" s="18">
        <v>0</v>
      </c>
      <c r="I50" s="18">
        <v>1</v>
      </c>
      <c r="J50" s="22">
        <f t="shared" si="1"/>
        <v>1.9942129629629629E-2</v>
      </c>
      <c r="K50" s="340" t="s">
        <v>110</v>
      </c>
      <c r="L50" s="325"/>
      <c r="N50" s="115">
        <v>3.4872685185185187E-2</v>
      </c>
      <c r="O50" s="312">
        <v>1.4930555555555556E-2</v>
      </c>
      <c r="T50" s="312"/>
    </row>
    <row r="51" spans="1:20" s="30" customFormat="1" x14ac:dyDescent="0.35">
      <c r="A51" s="314">
        <v>37</v>
      </c>
      <c r="B51" s="324">
        <v>51</v>
      </c>
      <c r="C51" s="186" t="s">
        <v>88</v>
      </c>
      <c r="D51" s="5">
        <v>2004</v>
      </c>
      <c r="E51" s="6" t="s">
        <v>11</v>
      </c>
      <c r="F51" s="111" t="s">
        <v>20</v>
      </c>
      <c r="G51" s="146" t="s">
        <v>39</v>
      </c>
      <c r="H51" s="18">
        <v>2</v>
      </c>
      <c r="I51" s="18">
        <v>2</v>
      </c>
      <c r="J51" s="22">
        <f t="shared" si="1"/>
        <v>2.028935185185185E-2</v>
      </c>
      <c r="K51" s="340" t="s">
        <v>110</v>
      </c>
      <c r="L51" s="325"/>
      <c r="N51" s="115">
        <v>3.7997685185185183E-2</v>
      </c>
      <c r="O51" s="312">
        <v>1.7708333333333333E-2</v>
      </c>
      <c r="T51" s="312"/>
    </row>
    <row r="52" spans="1:20" x14ac:dyDescent="0.35">
      <c r="A52" s="339">
        <v>38</v>
      </c>
      <c r="B52" s="324">
        <v>49</v>
      </c>
      <c r="C52" s="187" t="s">
        <v>141</v>
      </c>
      <c r="D52" s="5">
        <v>2006</v>
      </c>
      <c r="E52" s="6" t="s">
        <v>11</v>
      </c>
      <c r="F52" s="21" t="s">
        <v>20</v>
      </c>
      <c r="G52" s="146" t="s">
        <v>39</v>
      </c>
      <c r="H52" s="18">
        <v>3</v>
      </c>
      <c r="I52" s="18">
        <v>1</v>
      </c>
      <c r="J52" s="22">
        <f t="shared" si="1"/>
        <v>2.0289351851851854E-2</v>
      </c>
      <c r="K52" s="340" t="s">
        <v>110</v>
      </c>
      <c r="L52" s="325"/>
      <c r="M52" s="30"/>
      <c r="N52" s="115">
        <v>3.7303240740740741E-2</v>
      </c>
      <c r="O52" s="312">
        <v>1.7013888888888887E-2</v>
      </c>
      <c r="P52" s="30"/>
      <c r="Q52" s="30"/>
      <c r="R52" s="30"/>
      <c r="S52" s="30"/>
      <c r="T52" s="312"/>
    </row>
    <row r="53" spans="1:20" s="30" customFormat="1" x14ac:dyDescent="0.35">
      <c r="A53" s="314">
        <v>39</v>
      </c>
      <c r="B53" s="324">
        <v>52</v>
      </c>
      <c r="C53" s="187" t="s">
        <v>175</v>
      </c>
      <c r="D53" s="5">
        <v>2005</v>
      </c>
      <c r="E53" s="6" t="s">
        <v>11</v>
      </c>
      <c r="F53" s="21" t="s">
        <v>20</v>
      </c>
      <c r="G53" s="146" t="s">
        <v>39</v>
      </c>
      <c r="H53" s="18">
        <v>1</v>
      </c>
      <c r="I53" s="18">
        <v>4</v>
      </c>
      <c r="J53" s="22">
        <f t="shared" si="1"/>
        <v>2.0312499999999994E-2</v>
      </c>
      <c r="K53" s="340" t="s">
        <v>110</v>
      </c>
      <c r="L53" s="325"/>
      <c r="M53"/>
      <c r="N53" s="88">
        <v>3.8368055555555551E-2</v>
      </c>
      <c r="O53" s="312">
        <v>1.8055555555555557E-2</v>
      </c>
      <c r="P53"/>
      <c r="Q53"/>
      <c r="R53"/>
      <c r="S53"/>
      <c r="T53" s="312"/>
    </row>
    <row r="54" spans="1:20" s="30" customFormat="1" x14ac:dyDescent="0.35">
      <c r="A54" s="339">
        <v>40</v>
      </c>
      <c r="B54" s="324">
        <v>50</v>
      </c>
      <c r="C54" s="186" t="s">
        <v>140</v>
      </c>
      <c r="D54" s="5">
        <v>2004</v>
      </c>
      <c r="E54" s="6" t="s">
        <v>11</v>
      </c>
      <c r="F54" s="111" t="s">
        <v>20</v>
      </c>
      <c r="G54" s="146" t="s">
        <v>39</v>
      </c>
      <c r="H54" s="18">
        <v>2</v>
      </c>
      <c r="I54" s="18">
        <v>3</v>
      </c>
      <c r="J54" s="22">
        <f t="shared" si="1"/>
        <v>2.0405092592592593E-2</v>
      </c>
      <c r="K54" s="340" t="s">
        <v>110</v>
      </c>
      <c r="L54" s="325"/>
      <c r="M54"/>
      <c r="N54" s="88">
        <v>3.7766203703703705E-2</v>
      </c>
      <c r="O54" s="312">
        <v>1.7361111111111112E-2</v>
      </c>
      <c r="P54"/>
      <c r="Q54"/>
      <c r="R54"/>
      <c r="S54"/>
      <c r="T54" s="312"/>
    </row>
    <row r="55" spans="1:20" s="30" customFormat="1" x14ac:dyDescent="0.35">
      <c r="A55" s="339">
        <v>41</v>
      </c>
      <c r="B55" s="324">
        <v>55</v>
      </c>
      <c r="C55" s="187" t="s">
        <v>57</v>
      </c>
      <c r="D55" s="5">
        <v>2004</v>
      </c>
      <c r="E55" s="6" t="s">
        <v>11</v>
      </c>
      <c r="F55" s="21" t="s">
        <v>49</v>
      </c>
      <c r="G55" s="146" t="s">
        <v>18</v>
      </c>
      <c r="H55" s="18">
        <v>1</v>
      </c>
      <c r="I55" s="18">
        <v>0</v>
      </c>
      <c r="J55" s="22">
        <f t="shared" si="1"/>
        <v>2.0543981481481486E-2</v>
      </c>
      <c r="K55" s="340" t="s">
        <v>110</v>
      </c>
      <c r="L55" s="325"/>
      <c r="M55" s="115"/>
      <c r="N55" s="115">
        <v>3.9641203703703706E-2</v>
      </c>
      <c r="O55" s="87">
        <v>1.909722222222222E-2</v>
      </c>
      <c r="T55" s="87"/>
    </row>
    <row r="56" spans="1:20" s="30" customFormat="1" x14ac:dyDescent="0.35">
      <c r="A56" s="338">
        <v>42</v>
      </c>
      <c r="B56" s="324">
        <v>39</v>
      </c>
      <c r="C56" s="186" t="s">
        <v>75</v>
      </c>
      <c r="D56" s="5">
        <v>2004</v>
      </c>
      <c r="E56" s="6">
        <v>1</v>
      </c>
      <c r="F56" s="21" t="s">
        <v>72</v>
      </c>
      <c r="G56" s="146" t="s">
        <v>76</v>
      </c>
      <c r="H56" s="18">
        <v>1</v>
      </c>
      <c r="I56" s="18">
        <v>4</v>
      </c>
      <c r="J56" s="22">
        <f t="shared" si="1"/>
        <v>2.0555555555555556E-2</v>
      </c>
      <c r="K56" s="340"/>
      <c r="L56" s="92"/>
      <c r="N56" s="115">
        <v>3.4097222222222223E-2</v>
      </c>
      <c r="O56" s="87">
        <v>1.3541666666666667E-2</v>
      </c>
      <c r="T56" s="87"/>
    </row>
    <row r="57" spans="1:20" s="30" customFormat="1" x14ac:dyDescent="0.35">
      <c r="A57" s="314">
        <v>43</v>
      </c>
      <c r="B57" s="324">
        <v>10</v>
      </c>
      <c r="C57" s="186" t="s">
        <v>248</v>
      </c>
      <c r="D57" s="5">
        <v>2002</v>
      </c>
      <c r="E57" s="6" t="s">
        <v>11</v>
      </c>
      <c r="F57" s="111" t="s">
        <v>144</v>
      </c>
      <c r="G57" s="146" t="s">
        <v>416</v>
      </c>
      <c r="H57" s="18">
        <v>1</v>
      </c>
      <c r="I57" s="18">
        <v>2</v>
      </c>
      <c r="J57" s="22">
        <f t="shared" si="1"/>
        <v>2.1064814814814814E-2</v>
      </c>
      <c r="K57" s="340"/>
      <c r="L57" s="325"/>
      <c r="M57" s="115"/>
      <c r="N57" s="115">
        <v>2.4537037037037038E-2</v>
      </c>
      <c r="O57" s="87">
        <v>3.472222222222222E-3</v>
      </c>
      <c r="T57" s="87"/>
    </row>
    <row r="58" spans="1:20" s="30" customFormat="1" x14ac:dyDescent="0.35">
      <c r="A58" s="338">
        <v>44</v>
      </c>
      <c r="B58" s="324">
        <v>19</v>
      </c>
      <c r="C58" s="187" t="s">
        <v>120</v>
      </c>
      <c r="D58" s="187">
        <v>2004</v>
      </c>
      <c r="E58" s="6" t="s">
        <v>11</v>
      </c>
      <c r="F58" s="21" t="s">
        <v>72</v>
      </c>
      <c r="G58" s="146" t="s">
        <v>6</v>
      </c>
      <c r="H58" s="18">
        <v>3</v>
      </c>
      <c r="I58" s="18">
        <v>3</v>
      </c>
      <c r="J58" s="22">
        <f t="shared" si="1"/>
        <v>2.1157407407407406E-2</v>
      </c>
      <c r="K58" s="340"/>
      <c r="L58" s="92"/>
      <c r="M58"/>
      <c r="N58" s="88">
        <v>2.7754629629629629E-2</v>
      </c>
      <c r="O58" s="87">
        <v>6.5972222222222222E-3</v>
      </c>
      <c r="P58"/>
      <c r="Q58"/>
      <c r="R58"/>
      <c r="S58"/>
      <c r="T58" s="87"/>
    </row>
    <row r="59" spans="1:20" s="30" customFormat="1" x14ac:dyDescent="0.35">
      <c r="A59" s="314">
        <v>45</v>
      </c>
      <c r="B59" s="324">
        <v>4</v>
      </c>
      <c r="C59" s="187" t="s">
        <v>40</v>
      </c>
      <c r="D59" s="5">
        <v>2005</v>
      </c>
      <c r="E59" s="6" t="s">
        <v>11</v>
      </c>
      <c r="F59" s="111" t="s">
        <v>35</v>
      </c>
      <c r="G59" s="323" t="s">
        <v>145</v>
      </c>
      <c r="H59" s="18">
        <v>2</v>
      </c>
      <c r="I59" s="18">
        <v>1</v>
      </c>
      <c r="J59" s="22">
        <f t="shared" si="1"/>
        <v>2.1400462962962965E-2</v>
      </c>
      <c r="K59" s="340"/>
      <c r="L59" s="325"/>
      <c r="M59"/>
      <c r="N59" s="88">
        <v>2.2789351851851852E-2</v>
      </c>
      <c r="O59" s="87">
        <v>1.3888888888888889E-3</v>
      </c>
      <c r="P59"/>
      <c r="Q59"/>
      <c r="R59"/>
      <c r="S59"/>
      <c r="T59" s="87"/>
    </row>
    <row r="60" spans="1:20" x14ac:dyDescent="0.35">
      <c r="A60" s="339">
        <v>46</v>
      </c>
      <c r="B60" s="324">
        <v>5</v>
      </c>
      <c r="C60" s="188" t="s">
        <v>256</v>
      </c>
      <c r="D60" s="5">
        <v>2004</v>
      </c>
      <c r="E60" s="6" t="s">
        <v>11</v>
      </c>
      <c r="F60" s="112" t="s">
        <v>35</v>
      </c>
      <c r="G60" s="242" t="s">
        <v>39</v>
      </c>
      <c r="H60" s="18">
        <v>2</v>
      </c>
      <c r="I60" s="18">
        <v>4</v>
      </c>
      <c r="J60" s="22">
        <f t="shared" si="1"/>
        <v>2.162037037037037E-2</v>
      </c>
      <c r="K60" s="340"/>
      <c r="L60" s="325"/>
      <c r="N60" s="88">
        <v>2.3356481481481482E-2</v>
      </c>
      <c r="O60" s="87">
        <v>1.736111111111111E-3</v>
      </c>
      <c r="T60" s="87"/>
    </row>
    <row r="61" spans="1:20" s="30" customFormat="1" x14ac:dyDescent="0.35">
      <c r="A61" s="314">
        <v>47</v>
      </c>
      <c r="B61" s="324">
        <v>54</v>
      </c>
      <c r="C61" s="186" t="s">
        <v>122</v>
      </c>
      <c r="D61" s="5">
        <v>2006</v>
      </c>
      <c r="E61" s="6" t="s">
        <v>11</v>
      </c>
      <c r="F61" s="111" t="s">
        <v>49</v>
      </c>
      <c r="G61" s="146" t="s">
        <v>123</v>
      </c>
      <c r="H61" s="18">
        <v>2</v>
      </c>
      <c r="I61" s="18">
        <v>3</v>
      </c>
      <c r="J61" s="22">
        <f t="shared" si="1"/>
        <v>2.1863425925925929E-2</v>
      </c>
      <c r="K61" s="340" t="s">
        <v>110</v>
      </c>
      <c r="L61" s="345"/>
      <c r="M61"/>
      <c r="N61" s="88">
        <v>4.0613425925925928E-2</v>
      </c>
      <c r="O61" s="87">
        <v>1.8749999999999999E-2</v>
      </c>
      <c r="P61"/>
      <c r="Q61"/>
      <c r="R61"/>
      <c r="S61"/>
      <c r="T61" s="87"/>
    </row>
    <row r="62" spans="1:20" s="30" customFormat="1" x14ac:dyDescent="0.35">
      <c r="A62" s="314">
        <v>48</v>
      </c>
      <c r="B62" s="324">
        <v>13</v>
      </c>
      <c r="C62" s="187" t="s">
        <v>237</v>
      </c>
      <c r="D62" s="187">
        <v>2000</v>
      </c>
      <c r="E62" s="6" t="s">
        <v>11</v>
      </c>
      <c r="F62" s="21" t="s">
        <v>238</v>
      </c>
      <c r="G62" s="146"/>
      <c r="H62" s="18">
        <v>4</v>
      </c>
      <c r="I62" s="18">
        <v>1</v>
      </c>
      <c r="J62" s="22">
        <f t="shared" si="1"/>
        <v>2.2002314814814808E-2</v>
      </c>
      <c r="K62" s="340"/>
      <c r="L62" s="325"/>
      <c r="M62" s="115"/>
      <c r="N62" s="115">
        <v>2.6516203703703698E-2</v>
      </c>
      <c r="O62" s="87">
        <v>4.5138888888888893E-3</v>
      </c>
      <c r="T62" s="87"/>
    </row>
    <row r="63" spans="1:20" x14ac:dyDescent="0.35">
      <c r="A63" s="314">
        <v>49</v>
      </c>
      <c r="B63" s="324">
        <v>7</v>
      </c>
      <c r="C63" s="188" t="s">
        <v>143</v>
      </c>
      <c r="D63" s="5">
        <v>2005</v>
      </c>
      <c r="E63" s="6">
        <v>1</v>
      </c>
      <c r="F63" s="112" t="s">
        <v>35</v>
      </c>
      <c r="G63" s="242" t="s">
        <v>37</v>
      </c>
      <c r="H63" s="18">
        <v>5</v>
      </c>
      <c r="I63" s="18">
        <v>4</v>
      </c>
      <c r="J63" s="22">
        <f t="shared" si="1"/>
        <v>2.2743055555555551E-2</v>
      </c>
      <c r="K63" s="340"/>
      <c r="L63" s="325"/>
      <c r="M63" s="30"/>
      <c r="N63" s="115">
        <v>2.5173611111111108E-2</v>
      </c>
      <c r="O63" s="87">
        <v>2.4305555555555556E-3</v>
      </c>
      <c r="P63" s="30"/>
      <c r="Q63" s="30"/>
      <c r="R63" s="30"/>
      <c r="S63" s="30"/>
      <c r="T63" s="118"/>
    </row>
    <row r="64" spans="1:20" s="30" customFormat="1" x14ac:dyDescent="0.35">
      <c r="A64" s="314">
        <v>50</v>
      </c>
      <c r="B64" s="324">
        <v>21</v>
      </c>
      <c r="C64" s="186" t="s">
        <v>244</v>
      </c>
      <c r="D64" s="5">
        <v>2004</v>
      </c>
      <c r="E64" s="6">
        <v>1</v>
      </c>
      <c r="F64" s="111" t="s">
        <v>238</v>
      </c>
      <c r="G64" s="146"/>
      <c r="H64" s="18">
        <v>2</v>
      </c>
      <c r="I64" s="18">
        <v>2</v>
      </c>
      <c r="J64" s="22">
        <f t="shared" si="1"/>
        <v>2.3182870370370371E-2</v>
      </c>
      <c r="K64" s="340"/>
      <c r="L64" s="325"/>
      <c r="N64" s="115">
        <v>3.0474537037037036E-2</v>
      </c>
      <c r="O64" s="87">
        <v>7.2916666666666659E-3</v>
      </c>
      <c r="T64" s="87"/>
    </row>
    <row r="65" spans="1:20" s="30" customFormat="1" x14ac:dyDescent="0.35">
      <c r="A65" s="339">
        <v>51</v>
      </c>
      <c r="B65" s="324">
        <v>36</v>
      </c>
      <c r="C65" s="188" t="s">
        <v>240</v>
      </c>
      <c r="D65" s="5">
        <v>2006</v>
      </c>
      <c r="E65" s="6">
        <v>1</v>
      </c>
      <c r="F65" s="112" t="s">
        <v>238</v>
      </c>
      <c r="G65" s="242"/>
      <c r="H65" s="18">
        <v>2</v>
      </c>
      <c r="I65" s="18">
        <v>2</v>
      </c>
      <c r="J65" s="22">
        <f t="shared" si="1"/>
        <v>2.4247685185185185E-2</v>
      </c>
      <c r="K65" s="340"/>
      <c r="L65" s="325"/>
      <c r="M65" s="115"/>
      <c r="N65" s="115">
        <v>3.6747685185185182E-2</v>
      </c>
      <c r="O65" s="87">
        <v>1.2499999999999999E-2</v>
      </c>
      <c r="T65" s="87"/>
    </row>
    <row r="66" spans="1:20" x14ac:dyDescent="0.35">
      <c r="A66" s="314">
        <v>52</v>
      </c>
      <c r="B66" s="324">
        <v>8</v>
      </c>
      <c r="C66" s="186" t="s">
        <v>273</v>
      </c>
      <c r="D66" s="5">
        <v>1998</v>
      </c>
      <c r="E66" s="6" t="s">
        <v>0</v>
      </c>
      <c r="F66" s="21" t="s">
        <v>392</v>
      </c>
      <c r="G66" s="146"/>
      <c r="H66" s="18">
        <v>3</v>
      </c>
      <c r="I66" s="18" t="s">
        <v>413</v>
      </c>
      <c r="J66" s="22">
        <f>N66-O66+P66</f>
        <v>2.431712962962963E-2</v>
      </c>
      <c r="K66" s="340"/>
      <c r="L66" s="325"/>
      <c r="M66" s="115"/>
      <c r="N66" s="115">
        <v>2.431712962962963E-2</v>
      </c>
      <c r="O66" s="87">
        <v>2.7777777777777779E-3</v>
      </c>
      <c r="P66" s="115">
        <v>2.7777777777777779E-3</v>
      </c>
      <c r="Q66" s="30"/>
      <c r="R66" s="30"/>
      <c r="S66" s="30"/>
      <c r="T66" s="87"/>
    </row>
    <row r="67" spans="1:20" s="30" customFormat="1" x14ac:dyDescent="0.35">
      <c r="A67" s="314">
        <v>53</v>
      </c>
      <c r="B67" s="324">
        <v>41</v>
      </c>
      <c r="C67" s="188" t="s">
        <v>418</v>
      </c>
      <c r="D67" s="5">
        <v>1998</v>
      </c>
      <c r="E67" s="6" t="s">
        <v>11</v>
      </c>
      <c r="F67" s="112" t="s">
        <v>144</v>
      </c>
      <c r="G67" s="242" t="s">
        <v>39</v>
      </c>
      <c r="H67" s="18">
        <v>2</v>
      </c>
      <c r="I67" s="18" t="s">
        <v>414</v>
      </c>
      <c r="J67" s="22">
        <f>N67-O67+P67</f>
        <v>2.5162037037037042E-2</v>
      </c>
      <c r="K67" s="340"/>
      <c r="L67" s="325"/>
      <c r="M67"/>
      <c r="N67" s="88">
        <v>3.8009259259259263E-2</v>
      </c>
      <c r="O67" s="87">
        <v>1.4236111111111111E-2</v>
      </c>
      <c r="P67" s="88">
        <v>1.3888888888888889E-3</v>
      </c>
      <c r="Q67"/>
      <c r="R67"/>
      <c r="S67"/>
      <c r="T67" s="87"/>
    </row>
    <row r="68" spans="1:20" s="30" customFormat="1" x14ac:dyDescent="0.35">
      <c r="A68" s="314">
        <v>54</v>
      </c>
      <c r="B68" s="324">
        <v>9</v>
      </c>
      <c r="C68" s="187" t="s">
        <v>241</v>
      </c>
      <c r="D68" s="5">
        <v>2006</v>
      </c>
      <c r="E68" s="6">
        <v>1</v>
      </c>
      <c r="F68" s="111" t="s">
        <v>238</v>
      </c>
      <c r="G68" s="323"/>
      <c r="H68" s="18" t="s">
        <v>414</v>
      </c>
      <c r="I68" s="18">
        <v>3</v>
      </c>
      <c r="J68" s="22">
        <f>N68-O68+P68</f>
        <v>2.6377314814814815E-2</v>
      </c>
      <c r="K68" s="340"/>
      <c r="L68" s="325"/>
      <c r="M68" s="115"/>
      <c r="N68" s="115">
        <v>2.8113425925925927E-2</v>
      </c>
      <c r="O68" s="87">
        <v>3.1249999999999997E-3</v>
      </c>
      <c r="P68" s="115">
        <v>1.3888888888888889E-3</v>
      </c>
      <c r="T68" s="87"/>
    </row>
    <row r="69" spans="1:20" s="30" customFormat="1" x14ac:dyDescent="0.35">
      <c r="A69" s="314">
        <v>55</v>
      </c>
      <c r="B69" s="324">
        <v>16</v>
      </c>
      <c r="C69" s="188" t="s">
        <v>243</v>
      </c>
      <c r="D69" s="5">
        <v>2006</v>
      </c>
      <c r="E69" s="6">
        <v>1</v>
      </c>
      <c r="F69" s="112" t="s">
        <v>238</v>
      </c>
      <c r="G69" s="242"/>
      <c r="H69" s="18">
        <v>4</v>
      </c>
      <c r="I69" s="18" t="s">
        <v>415</v>
      </c>
      <c r="J69" s="22">
        <f>N69-O69+P69</f>
        <v>2.7453703703703699E-2</v>
      </c>
      <c r="K69" s="340"/>
      <c r="L69" s="325"/>
      <c r="M69" s="115"/>
      <c r="N69" s="88">
        <v>3.1620370370370368E-2</v>
      </c>
      <c r="O69" s="87">
        <v>5.5555555555555558E-3</v>
      </c>
      <c r="P69" s="88">
        <v>1.3888888888888889E-3</v>
      </c>
      <c r="Q69"/>
      <c r="R69"/>
      <c r="S69"/>
      <c r="T69" s="87"/>
    </row>
    <row r="70" spans="1:20" s="30" customFormat="1" ht="15.6" x14ac:dyDescent="0.3">
      <c r="A70" s="563" t="s">
        <v>409</v>
      </c>
      <c r="B70" s="564"/>
      <c r="C70" s="564"/>
      <c r="D70" s="564"/>
      <c r="E70" s="564"/>
      <c r="F70" s="565"/>
      <c r="G70" s="21"/>
      <c r="H70" s="18"/>
      <c r="I70" s="18"/>
      <c r="J70" s="91"/>
      <c r="K70" s="18"/>
      <c r="L70" s="92"/>
      <c r="M70"/>
      <c r="N70"/>
      <c r="O70"/>
      <c r="P70"/>
      <c r="Q70"/>
      <c r="R70"/>
      <c r="S70"/>
      <c r="T70"/>
    </row>
    <row r="71" spans="1:20" hidden="1" x14ac:dyDescent="0.35">
      <c r="A71" s="313"/>
      <c r="B71" s="240">
        <v>41</v>
      </c>
      <c r="C71" s="186" t="s">
        <v>245</v>
      </c>
      <c r="D71" s="5">
        <v>2004</v>
      </c>
      <c r="E71" s="6" t="s">
        <v>11</v>
      </c>
      <c r="F71" s="21" t="s">
        <v>33</v>
      </c>
      <c r="G71" s="21" t="s">
        <v>405</v>
      </c>
      <c r="H71" s="18"/>
      <c r="I71" s="18"/>
      <c r="J71" s="241">
        <f t="shared" ref="J71:J111" si="2">N71-O71</f>
        <v>-1.4236111111111111E-2</v>
      </c>
      <c r="K71" s="340" t="s">
        <v>110</v>
      </c>
      <c r="L71" s="92"/>
      <c r="M71" s="27"/>
      <c r="N71" s="27"/>
      <c r="O71" s="87">
        <v>1.4236111111111111E-2</v>
      </c>
      <c r="P71" s="27"/>
      <c r="Q71" s="27"/>
      <c r="R71" s="27"/>
      <c r="S71" s="27"/>
      <c r="T71" s="27"/>
    </row>
    <row r="72" spans="1:20" hidden="1" x14ac:dyDescent="0.35">
      <c r="A72" s="313"/>
      <c r="B72" s="240">
        <v>11</v>
      </c>
      <c r="C72" s="187" t="s">
        <v>85</v>
      </c>
      <c r="D72" s="5">
        <v>2002</v>
      </c>
      <c r="E72" s="6" t="s">
        <v>11</v>
      </c>
      <c r="F72" s="21" t="s">
        <v>33</v>
      </c>
      <c r="G72" s="21" t="s">
        <v>12</v>
      </c>
      <c r="H72" s="18"/>
      <c r="I72" s="18"/>
      <c r="J72" s="241">
        <f t="shared" si="2"/>
        <v>-3.8194444444444443E-3</v>
      </c>
      <c r="K72" s="340"/>
      <c r="L72" s="92"/>
      <c r="M72" s="27"/>
      <c r="N72" s="27"/>
      <c r="O72" s="87">
        <v>3.8194444444444443E-3</v>
      </c>
      <c r="P72" s="27"/>
      <c r="Q72" s="27"/>
      <c r="R72" s="27"/>
      <c r="S72" s="27"/>
      <c r="T72" s="27"/>
    </row>
    <row r="73" spans="1:20" s="27" customFormat="1" hidden="1" x14ac:dyDescent="0.35">
      <c r="A73" s="313"/>
      <c r="B73" s="240">
        <v>5</v>
      </c>
      <c r="C73" s="186" t="s">
        <v>269</v>
      </c>
      <c r="D73" s="5">
        <v>1999</v>
      </c>
      <c r="E73" s="6" t="s">
        <v>0</v>
      </c>
      <c r="F73" s="21" t="s">
        <v>267</v>
      </c>
      <c r="G73" s="190" t="s">
        <v>6</v>
      </c>
      <c r="H73" s="18"/>
      <c r="I73" s="18"/>
      <c r="J73" s="241">
        <f t="shared" si="2"/>
        <v>-1.736111111111111E-3</v>
      </c>
      <c r="K73" s="340"/>
      <c r="L73" s="92"/>
      <c r="O73" s="87">
        <v>1.736111111111111E-3</v>
      </c>
    </row>
    <row r="74" spans="1:20" s="27" customFormat="1" hidden="1" x14ac:dyDescent="0.35">
      <c r="A74" s="313"/>
      <c r="B74" s="240">
        <v>1</v>
      </c>
      <c r="C74" s="186" t="s">
        <v>268</v>
      </c>
      <c r="D74" s="5">
        <v>1992</v>
      </c>
      <c r="E74" s="6" t="s">
        <v>11</v>
      </c>
      <c r="F74" s="21" t="s">
        <v>267</v>
      </c>
      <c r="G74" s="190" t="s">
        <v>6</v>
      </c>
      <c r="H74" s="18"/>
      <c r="I74" s="18"/>
      <c r="J74" s="241">
        <f t="shared" si="2"/>
        <v>-3.4722222222222224E-4</v>
      </c>
      <c r="K74" s="340"/>
      <c r="L74" s="92"/>
      <c r="O74" s="87">
        <v>3.4722222222222224E-4</v>
      </c>
    </row>
    <row r="75" spans="1:20" s="27" customFormat="1" x14ac:dyDescent="0.35">
      <c r="A75" s="314">
        <v>1</v>
      </c>
      <c r="B75" s="324">
        <v>31</v>
      </c>
      <c r="C75" s="187" t="s">
        <v>59</v>
      </c>
      <c r="D75" s="5">
        <v>1996</v>
      </c>
      <c r="E75" s="6" t="s">
        <v>24</v>
      </c>
      <c r="F75" s="21" t="s">
        <v>20</v>
      </c>
      <c r="G75" s="21" t="s">
        <v>6</v>
      </c>
      <c r="H75" s="18">
        <v>0</v>
      </c>
      <c r="I75" s="18">
        <v>1</v>
      </c>
      <c r="J75" s="241">
        <f t="shared" si="2"/>
        <v>1.4502314814814813E-2</v>
      </c>
      <c r="K75" s="340">
        <v>36</v>
      </c>
      <c r="L75" s="92" t="s">
        <v>0</v>
      </c>
      <c r="N75" s="312">
        <v>2.5266203703703704E-2</v>
      </c>
      <c r="O75" s="87">
        <v>1.0763888888888891E-2</v>
      </c>
    </row>
    <row r="76" spans="1:20" s="27" customFormat="1" x14ac:dyDescent="0.35">
      <c r="A76" s="338">
        <v>2</v>
      </c>
      <c r="B76" s="324">
        <v>20</v>
      </c>
      <c r="C76" s="186" t="s">
        <v>28</v>
      </c>
      <c r="D76" s="5">
        <v>2001</v>
      </c>
      <c r="E76" s="6" t="s">
        <v>0</v>
      </c>
      <c r="F76" s="21" t="s">
        <v>1</v>
      </c>
      <c r="G76" s="21" t="s">
        <v>27</v>
      </c>
      <c r="H76" s="18">
        <v>0</v>
      </c>
      <c r="I76" s="18">
        <v>0</v>
      </c>
      <c r="J76" s="241">
        <f t="shared" si="2"/>
        <v>1.4583333333333337E-2</v>
      </c>
      <c r="K76" s="340">
        <v>32</v>
      </c>
      <c r="L76" s="92" t="s">
        <v>0</v>
      </c>
      <c r="M76" s="30"/>
      <c r="N76" s="115">
        <v>2.1527777777777781E-2</v>
      </c>
      <c r="O76" s="87">
        <v>6.9444444444444441E-3</v>
      </c>
      <c r="P76" s="30"/>
      <c r="Q76" s="30"/>
      <c r="R76" s="30"/>
      <c r="S76" s="30"/>
      <c r="T76" s="30"/>
    </row>
    <row r="77" spans="1:20" s="27" customFormat="1" x14ac:dyDescent="0.35">
      <c r="A77" s="315">
        <v>3</v>
      </c>
      <c r="B77" s="324">
        <v>16</v>
      </c>
      <c r="C77" s="187" t="s">
        <v>147</v>
      </c>
      <c r="D77" s="187">
        <v>1994</v>
      </c>
      <c r="E77" s="6" t="s">
        <v>148</v>
      </c>
      <c r="F77" s="21" t="s">
        <v>20</v>
      </c>
      <c r="G77" s="21" t="s">
        <v>6</v>
      </c>
      <c r="H77" s="18">
        <v>0</v>
      </c>
      <c r="I77" s="18">
        <v>0</v>
      </c>
      <c r="J77" s="241">
        <f t="shared" si="2"/>
        <v>1.4687499999999996E-2</v>
      </c>
      <c r="K77" s="340">
        <v>28</v>
      </c>
      <c r="L77" s="92" t="s">
        <v>0</v>
      </c>
      <c r="N77" s="312">
        <v>2.0243055555555552E-2</v>
      </c>
      <c r="O77" s="87">
        <v>5.5555555555555558E-3</v>
      </c>
    </row>
    <row r="78" spans="1:20" s="27" customFormat="1" x14ac:dyDescent="0.35">
      <c r="A78" s="329">
        <v>4</v>
      </c>
      <c r="B78" s="324">
        <v>3</v>
      </c>
      <c r="C78" s="186" t="s">
        <v>261</v>
      </c>
      <c r="D78" s="5">
        <v>1987</v>
      </c>
      <c r="E78" s="6" t="s">
        <v>24</v>
      </c>
      <c r="F78" s="21" t="s">
        <v>20</v>
      </c>
      <c r="G78" s="21" t="s">
        <v>6</v>
      </c>
      <c r="H78" s="18">
        <v>0</v>
      </c>
      <c r="I78" s="18">
        <v>0</v>
      </c>
      <c r="J78" s="241">
        <f t="shared" si="2"/>
        <v>1.4699074074074076E-2</v>
      </c>
      <c r="K78" s="340">
        <v>26</v>
      </c>
      <c r="L78" s="92" t="s">
        <v>0</v>
      </c>
      <c r="N78" s="312">
        <v>1.5740740740740743E-2</v>
      </c>
      <c r="O78" s="87">
        <v>1.0416666666666667E-3</v>
      </c>
    </row>
    <row r="79" spans="1:20" s="27" customFormat="1" x14ac:dyDescent="0.35">
      <c r="A79" s="314">
        <v>5</v>
      </c>
      <c r="B79" s="324">
        <v>29</v>
      </c>
      <c r="C79" s="186" t="s">
        <v>71</v>
      </c>
      <c r="D79" s="5">
        <v>1997</v>
      </c>
      <c r="E79" s="6" t="s">
        <v>0</v>
      </c>
      <c r="F79" s="21" t="s">
        <v>67</v>
      </c>
      <c r="G79" s="21" t="s">
        <v>6</v>
      </c>
      <c r="H79" s="18">
        <v>0</v>
      </c>
      <c r="I79" s="18">
        <v>1</v>
      </c>
      <c r="J79" s="241">
        <f t="shared" si="2"/>
        <v>1.4710648148148145E-2</v>
      </c>
      <c r="K79" s="340">
        <v>24</v>
      </c>
      <c r="L79" s="92" t="s">
        <v>0</v>
      </c>
      <c r="N79" s="312">
        <v>2.478009259259259E-2</v>
      </c>
      <c r="O79" s="87">
        <v>1.0069444444444445E-2</v>
      </c>
    </row>
    <row r="80" spans="1:20" s="27" customFormat="1" x14ac:dyDescent="0.35">
      <c r="A80" s="327">
        <v>6</v>
      </c>
      <c r="B80" s="324">
        <v>8</v>
      </c>
      <c r="C80" s="186" t="s">
        <v>45</v>
      </c>
      <c r="D80" s="5">
        <v>2004</v>
      </c>
      <c r="E80" s="6" t="s">
        <v>0</v>
      </c>
      <c r="F80" s="21" t="s">
        <v>35</v>
      </c>
      <c r="G80" s="21" t="s">
        <v>44</v>
      </c>
      <c r="H80" s="18">
        <v>0</v>
      </c>
      <c r="I80" s="18">
        <v>0</v>
      </c>
      <c r="J80" s="241">
        <f t="shared" si="2"/>
        <v>1.5104166666666665E-2</v>
      </c>
      <c r="K80" s="18">
        <v>22</v>
      </c>
      <c r="L80" s="92"/>
      <c r="M80" s="24"/>
      <c r="N80" s="328">
        <v>1.7881944444444443E-2</v>
      </c>
      <c r="O80" s="87">
        <v>2.7777777777777779E-3</v>
      </c>
      <c r="P80" s="24"/>
      <c r="Q80" s="24"/>
      <c r="R80" s="24"/>
      <c r="S80" s="24"/>
      <c r="T80" s="24"/>
    </row>
    <row r="81" spans="1:20" s="27" customFormat="1" x14ac:dyDescent="0.35">
      <c r="A81" s="314">
        <v>7</v>
      </c>
      <c r="B81" s="324">
        <v>12</v>
      </c>
      <c r="C81" s="187" t="s">
        <v>77</v>
      </c>
      <c r="D81" s="5">
        <v>1989</v>
      </c>
      <c r="E81" s="6" t="s">
        <v>24</v>
      </c>
      <c r="F81" s="21" t="s">
        <v>72</v>
      </c>
      <c r="G81" s="21" t="s">
        <v>6</v>
      </c>
      <c r="H81" s="18">
        <v>3</v>
      </c>
      <c r="I81" s="18">
        <v>2</v>
      </c>
      <c r="J81" s="241">
        <f t="shared" si="2"/>
        <v>1.5127314814814819E-2</v>
      </c>
      <c r="K81" s="340">
        <v>20</v>
      </c>
      <c r="L81" s="92"/>
      <c r="N81" s="312">
        <v>1.9293981481481485E-2</v>
      </c>
      <c r="O81" s="87">
        <v>4.1666666666666666E-3</v>
      </c>
    </row>
    <row r="82" spans="1:20" s="27" customFormat="1" x14ac:dyDescent="0.35">
      <c r="A82" s="338">
        <v>8</v>
      </c>
      <c r="B82" s="324">
        <v>10</v>
      </c>
      <c r="C82" s="187" t="s">
        <v>23</v>
      </c>
      <c r="D82" s="187">
        <v>1991</v>
      </c>
      <c r="E82" s="6" t="s">
        <v>24</v>
      </c>
      <c r="F82" s="21" t="s">
        <v>1</v>
      </c>
      <c r="G82" s="21" t="s">
        <v>25</v>
      </c>
      <c r="H82" s="18">
        <v>1</v>
      </c>
      <c r="I82" s="18">
        <v>0</v>
      </c>
      <c r="J82" s="241">
        <f t="shared" si="2"/>
        <v>1.5335648148148149E-2</v>
      </c>
      <c r="K82" s="340">
        <v>18</v>
      </c>
      <c r="L82" s="92"/>
      <c r="M82" s="30"/>
      <c r="N82" s="115">
        <v>1.8807870370370371E-2</v>
      </c>
      <c r="O82" s="87">
        <v>3.472222222222222E-3</v>
      </c>
      <c r="P82" s="30"/>
      <c r="Q82" s="30"/>
      <c r="R82" s="30"/>
      <c r="S82" s="30"/>
      <c r="T82" s="30"/>
    </row>
    <row r="83" spans="1:20" s="27" customFormat="1" x14ac:dyDescent="0.35">
      <c r="A83" s="338">
        <v>9</v>
      </c>
      <c r="B83" s="324">
        <v>18</v>
      </c>
      <c r="C83" s="187" t="s">
        <v>26</v>
      </c>
      <c r="D83" s="5">
        <v>1994</v>
      </c>
      <c r="E83" s="6" t="s">
        <v>24</v>
      </c>
      <c r="F83" s="21" t="s">
        <v>1</v>
      </c>
      <c r="G83" s="21" t="s">
        <v>6</v>
      </c>
      <c r="H83" s="18">
        <v>1</v>
      </c>
      <c r="I83" s="18">
        <v>2</v>
      </c>
      <c r="J83" s="241">
        <f t="shared" si="2"/>
        <v>1.5706018518518518E-2</v>
      </c>
      <c r="K83" s="340">
        <v>16</v>
      </c>
      <c r="L83" s="92"/>
      <c r="M83" s="30"/>
      <c r="N83" s="115">
        <v>2.1956018518518517E-2</v>
      </c>
      <c r="O83" s="87">
        <v>6.2499999999999995E-3</v>
      </c>
      <c r="P83" s="30"/>
      <c r="Q83" s="30"/>
      <c r="R83" s="30"/>
      <c r="S83" s="30"/>
      <c r="T83" s="30"/>
    </row>
    <row r="84" spans="1:20" s="27" customFormat="1" x14ac:dyDescent="0.35">
      <c r="A84" s="322">
        <v>10</v>
      </c>
      <c r="B84" s="324">
        <v>13</v>
      </c>
      <c r="C84" s="187" t="s">
        <v>29</v>
      </c>
      <c r="D84" s="5">
        <v>2001</v>
      </c>
      <c r="E84" s="6" t="s">
        <v>0</v>
      </c>
      <c r="F84" s="21" t="s">
        <v>3</v>
      </c>
      <c r="G84" s="21" t="s">
        <v>6</v>
      </c>
      <c r="H84" s="18">
        <v>0</v>
      </c>
      <c r="I84" s="18">
        <v>2</v>
      </c>
      <c r="J84" s="241">
        <f t="shared" si="2"/>
        <v>1.5717592592592592E-2</v>
      </c>
      <c r="K84" s="340">
        <v>14</v>
      </c>
      <c r="L84" s="92"/>
      <c r="M84" s="30"/>
      <c r="N84" s="115">
        <v>2.0231481481481482E-2</v>
      </c>
      <c r="O84" s="87">
        <v>4.5138888888888893E-3</v>
      </c>
      <c r="P84" s="30"/>
      <c r="Q84" s="30"/>
      <c r="R84" s="30"/>
      <c r="S84" s="30"/>
      <c r="T84" s="88"/>
    </row>
    <row r="85" spans="1:20" s="27" customFormat="1" x14ac:dyDescent="0.35">
      <c r="A85" s="314">
        <v>11</v>
      </c>
      <c r="B85" s="324">
        <v>26</v>
      </c>
      <c r="C85" s="186" t="s">
        <v>137</v>
      </c>
      <c r="D85" s="188">
        <v>2001</v>
      </c>
      <c r="E85" s="6" t="s">
        <v>0</v>
      </c>
      <c r="F85" s="21" t="s">
        <v>49</v>
      </c>
      <c r="G85" s="21" t="s">
        <v>39</v>
      </c>
      <c r="H85" s="18">
        <v>1</v>
      </c>
      <c r="I85" s="18">
        <v>0</v>
      </c>
      <c r="J85" s="241">
        <f t="shared" si="2"/>
        <v>1.5972222222222221E-2</v>
      </c>
      <c r="K85" s="340">
        <v>12</v>
      </c>
      <c r="L85" s="92"/>
      <c r="N85" s="312">
        <v>2.4999999999999998E-2</v>
      </c>
      <c r="O85" s="87">
        <v>9.0277777777777787E-3</v>
      </c>
    </row>
    <row r="86" spans="1:20" s="27" customFormat="1" x14ac:dyDescent="0.35">
      <c r="A86" s="338">
        <v>12</v>
      </c>
      <c r="B86" s="324">
        <v>30</v>
      </c>
      <c r="C86" s="187" t="s">
        <v>41</v>
      </c>
      <c r="D86" s="5">
        <v>1999</v>
      </c>
      <c r="E86" s="6" t="s">
        <v>0</v>
      </c>
      <c r="F86" s="21" t="s">
        <v>35</v>
      </c>
      <c r="G86" s="21" t="s">
        <v>42</v>
      </c>
      <c r="H86" s="18">
        <v>1</v>
      </c>
      <c r="I86" s="18">
        <v>1</v>
      </c>
      <c r="J86" s="241">
        <f t="shared" si="2"/>
        <v>1.5995370370370368E-2</v>
      </c>
      <c r="K86" s="18">
        <v>10</v>
      </c>
      <c r="L86" s="92"/>
      <c r="M86" s="30"/>
      <c r="N86" s="115">
        <v>2.6412037037037036E-2</v>
      </c>
      <c r="O86" s="87">
        <v>1.0416666666666666E-2</v>
      </c>
      <c r="P86" s="30"/>
      <c r="Q86" s="30"/>
      <c r="R86" s="30"/>
      <c r="S86" s="30"/>
      <c r="T86" s="30"/>
    </row>
    <row r="87" spans="1:20" s="27" customFormat="1" x14ac:dyDescent="0.35">
      <c r="A87" s="313">
        <v>13</v>
      </c>
      <c r="B87" s="240">
        <v>32</v>
      </c>
      <c r="C87" s="187" t="s">
        <v>83</v>
      </c>
      <c r="D87" s="5">
        <v>2000</v>
      </c>
      <c r="E87" s="6" t="s">
        <v>0</v>
      </c>
      <c r="F87" s="21" t="s">
        <v>33</v>
      </c>
      <c r="G87" s="21" t="s">
        <v>125</v>
      </c>
      <c r="H87" s="18">
        <v>3</v>
      </c>
      <c r="I87" s="18">
        <v>2</v>
      </c>
      <c r="J87" s="241">
        <f t="shared" si="2"/>
        <v>1.6226851851851853E-2</v>
      </c>
      <c r="K87" s="340">
        <v>8</v>
      </c>
      <c r="L87" s="92"/>
      <c r="N87" s="312">
        <v>2.7337962962962963E-2</v>
      </c>
      <c r="O87" s="87">
        <v>1.1111111111111112E-2</v>
      </c>
    </row>
    <row r="88" spans="1:20" s="27" customFormat="1" x14ac:dyDescent="0.35">
      <c r="A88" s="338">
        <v>14</v>
      </c>
      <c r="B88" s="324">
        <v>6</v>
      </c>
      <c r="C88" s="187" t="s">
        <v>124</v>
      </c>
      <c r="D88" s="5">
        <v>1993</v>
      </c>
      <c r="E88" s="6" t="s">
        <v>0</v>
      </c>
      <c r="F88" s="21" t="s">
        <v>19</v>
      </c>
      <c r="G88" s="21" t="s">
        <v>6</v>
      </c>
      <c r="H88" s="18">
        <v>2</v>
      </c>
      <c r="I88" s="18">
        <v>2</v>
      </c>
      <c r="J88" s="241">
        <f t="shared" si="2"/>
        <v>1.6423611111111111E-2</v>
      </c>
      <c r="K88" s="340"/>
      <c r="L88" s="92"/>
      <c r="M88" s="30"/>
      <c r="N88" s="115">
        <v>1.8506944444444444E-2</v>
      </c>
      <c r="O88" s="87">
        <v>2.0833333333333333E-3</v>
      </c>
      <c r="P88" s="30"/>
      <c r="Q88" s="30"/>
      <c r="R88" s="30"/>
      <c r="S88" s="30"/>
      <c r="T88" s="30"/>
    </row>
    <row r="89" spans="1:20" s="27" customFormat="1" x14ac:dyDescent="0.35">
      <c r="A89" s="314">
        <v>15</v>
      </c>
      <c r="B89" s="324">
        <v>23</v>
      </c>
      <c r="C89" s="186" t="s">
        <v>78</v>
      </c>
      <c r="D89" s="188">
        <v>2002</v>
      </c>
      <c r="E89" s="6" t="s">
        <v>0</v>
      </c>
      <c r="F89" s="21" t="s">
        <v>72</v>
      </c>
      <c r="G89" s="21" t="s">
        <v>4</v>
      </c>
      <c r="H89" s="18">
        <v>0</v>
      </c>
      <c r="I89" s="18">
        <v>0</v>
      </c>
      <c r="J89" s="241">
        <f t="shared" si="2"/>
        <v>1.6458333333333332E-2</v>
      </c>
      <c r="K89" s="340">
        <v>6</v>
      </c>
      <c r="L89" s="92"/>
      <c r="N89" s="312">
        <v>2.4444444444444446E-2</v>
      </c>
      <c r="O89" s="87">
        <v>7.9861111111111122E-3</v>
      </c>
    </row>
    <row r="90" spans="1:20" s="27" customFormat="1" x14ac:dyDescent="0.35">
      <c r="A90" s="313">
        <v>16</v>
      </c>
      <c r="B90" s="240">
        <v>4</v>
      </c>
      <c r="C90" s="187" t="s">
        <v>84</v>
      </c>
      <c r="D90" s="5">
        <v>2001</v>
      </c>
      <c r="E90" s="6" t="s">
        <v>0</v>
      </c>
      <c r="F90" s="21" t="s">
        <v>33</v>
      </c>
      <c r="G90" s="21" t="s">
        <v>34</v>
      </c>
      <c r="H90" s="18">
        <v>0</v>
      </c>
      <c r="I90" s="18">
        <v>2</v>
      </c>
      <c r="J90" s="241">
        <f t="shared" si="2"/>
        <v>1.6481481481481486E-2</v>
      </c>
      <c r="K90" s="340">
        <v>4</v>
      </c>
      <c r="L90" s="92"/>
      <c r="N90" s="312">
        <v>1.7870370370370373E-2</v>
      </c>
      <c r="O90" s="87">
        <v>1.3888888888888889E-3</v>
      </c>
    </row>
    <row r="91" spans="1:20" s="27" customFormat="1" x14ac:dyDescent="0.35">
      <c r="A91" s="313">
        <v>17</v>
      </c>
      <c r="B91" s="240">
        <v>9</v>
      </c>
      <c r="C91" s="187" t="s">
        <v>246</v>
      </c>
      <c r="D91" s="5">
        <v>1995</v>
      </c>
      <c r="E91" s="6">
        <v>1</v>
      </c>
      <c r="F91" s="21" t="s">
        <v>33</v>
      </c>
      <c r="G91" s="21" t="s">
        <v>6</v>
      </c>
      <c r="H91" s="18">
        <v>2</v>
      </c>
      <c r="I91" s="18">
        <v>1</v>
      </c>
      <c r="J91" s="241">
        <f t="shared" si="2"/>
        <v>1.6701388888888891E-2</v>
      </c>
      <c r="K91" s="340">
        <v>2</v>
      </c>
      <c r="L91" s="92"/>
      <c r="N91" s="312">
        <v>1.982638888888889E-2</v>
      </c>
      <c r="O91" s="87">
        <v>3.1249999999999997E-3</v>
      </c>
    </row>
    <row r="92" spans="1:20" s="27" customFormat="1" x14ac:dyDescent="0.35">
      <c r="A92" s="313">
        <v>18</v>
      </c>
      <c r="B92" s="240">
        <v>17</v>
      </c>
      <c r="C92" s="186" t="s">
        <v>136</v>
      </c>
      <c r="D92" s="5">
        <v>2005</v>
      </c>
      <c r="E92" s="6" t="s">
        <v>0</v>
      </c>
      <c r="F92" s="21" t="s">
        <v>35</v>
      </c>
      <c r="G92" s="21" t="s">
        <v>44</v>
      </c>
      <c r="H92" s="18">
        <v>0</v>
      </c>
      <c r="I92" s="18">
        <v>1</v>
      </c>
      <c r="J92" s="241">
        <f t="shared" si="2"/>
        <v>1.6712962962962964E-2</v>
      </c>
      <c r="K92" s="340">
        <v>1</v>
      </c>
      <c r="L92" s="92"/>
      <c r="M92"/>
      <c r="N92" s="88">
        <v>2.2615740740740742E-2</v>
      </c>
      <c r="O92" s="87">
        <v>5.9027777777777776E-3</v>
      </c>
      <c r="P92"/>
      <c r="Q92"/>
      <c r="R92"/>
      <c r="S92"/>
      <c r="T92"/>
    </row>
    <row r="93" spans="1:20" s="27" customFormat="1" x14ac:dyDescent="0.35">
      <c r="A93" s="314">
        <v>19</v>
      </c>
      <c r="B93" s="324">
        <v>33</v>
      </c>
      <c r="C93" s="186" t="s">
        <v>138</v>
      </c>
      <c r="D93" s="5">
        <v>2003</v>
      </c>
      <c r="E93" s="6" t="s">
        <v>0</v>
      </c>
      <c r="F93" s="21" t="s">
        <v>20</v>
      </c>
      <c r="G93" s="21" t="s">
        <v>39</v>
      </c>
      <c r="H93" s="18">
        <v>1</v>
      </c>
      <c r="I93" s="18">
        <v>1</v>
      </c>
      <c r="J93" s="241">
        <f t="shared" si="2"/>
        <v>1.6747685185185185E-2</v>
      </c>
      <c r="K93" s="340"/>
      <c r="L93" s="92"/>
      <c r="N93" s="312">
        <v>2.8206018518518519E-2</v>
      </c>
      <c r="O93" s="87">
        <v>1.1458333333333334E-2</v>
      </c>
    </row>
    <row r="94" spans="1:20" s="27" customFormat="1" x14ac:dyDescent="0.35">
      <c r="A94" s="338">
        <v>20</v>
      </c>
      <c r="B94" s="324">
        <v>45</v>
      </c>
      <c r="C94" s="186" t="s">
        <v>31</v>
      </c>
      <c r="D94" s="5">
        <v>2002</v>
      </c>
      <c r="E94" s="6" t="s">
        <v>0</v>
      </c>
      <c r="F94" s="21" t="s">
        <v>19</v>
      </c>
      <c r="G94" s="21" t="s">
        <v>18</v>
      </c>
      <c r="H94" s="18">
        <v>4</v>
      </c>
      <c r="I94" s="18">
        <v>1</v>
      </c>
      <c r="J94" s="241">
        <f t="shared" si="2"/>
        <v>1.7002314814814817E-2</v>
      </c>
      <c r="K94" s="340" t="s">
        <v>110</v>
      </c>
      <c r="L94" s="92"/>
      <c r="M94" s="30"/>
      <c r="N94" s="115">
        <v>3.2627314814814817E-2</v>
      </c>
      <c r="O94" s="87">
        <v>1.5625E-2</v>
      </c>
      <c r="P94" s="30"/>
      <c r="Q94" s="30"/>
      <c r="R94" s="30"/>
      <c r="S94" s="30"/>
      <c r="T94" s="30"/>
    </row>
    <row r="95" spans="1:20" s="27" customFormat="1" x14ac:dyDescent="0.35">
      <c r="A95" s="339">
        <v>21</v>
      </c>
      <c r="B95" s="324">
        <v>27</v>
      </c>
      <c r="C95" s="187" t="s">
        <v>63</v>
      </c>
      <c r="D95" s="5">
        <v>1995</v>
      </c>
      <c r="E95" s="6" t="s">
        <v>0</v>
      </c>
      <c r="F95" s="21" t="s">
        <v>20</v>
      </c>
      <c r="G95" s="21" t="s">
        <v>6</v>
      </c>
      <c r="H95" s="18">
        <v>2</v>
      </c>
      <c r="I95" s="18">
        <v>1</v>
      </c>
      <c r="J95" s="241">
        <f t="shared" si="2"/>
        <v>1.7025462962962964E-2</v>
      </c>
      <c r="K95" s="340"/>
      <c r="L95" s="92"/>
      <c r="N95" s="312">
        <v>2.6400462962962962E-2</v>
      </c>
      <c r="O95" s="87">
        <v>9.3749999999999997E-3</v>
      </c>
    </row>
    <row r="96" spans="1:20" s="27" customFormat="1" x14ac:dyDescent="0.35">
      <c r="A96" s="338">
        <v>22</v>
      </c>
      <c r="B96" s="324">
        <v>19</v>
      </c>
      <c r="C96" s="186" t="s">
        <v>30</v>
      </c>
      <c r="D96" s="5">
        <v>2002</v>
      </c>
      <c r="E96" s="6" t="s">
        <v>0</v>
      </c>
      <c r="F96" s="21" t="s">
        <v>19</v>
      </c>
      <c r="G96" s="21" t="s">
        <v>9</v>
      </c>
      <c r="H96" s="18">
        <v>2</v>
      </c>
      <c r="I96" s="18">
        <v>2</v>
      </c>
      <c r="J96" s="241">
        <f t="shared" si="2"/>
        <v>1.7187499999999998E-2</v>
      </c>
      <c r="K96" s="340"/>
      <c r="L96" s="92"/>
      <c r="M96" s="30"/>
      <c r="N96" s="115">
        <v>2.3784722222222221E-2</v>
      </c>
      <c r="O96" s="87">
        <v>6.5972222222222222E-3</v>
      </c>
      <c r="P96" s="30"/>
      <c r="Q96" s="30"/>
      <c r="R96" s="30"/>
      <c r="S96" s="30"/>
      <c r="T96" s="88"/>
    </row>
    <row r="97" spans="1:20" s="27" customFormat="1" x14ac:dyDescent="0.35">
      <c r="A97" s="327">
        <v>23</v>
      </c>
      <c r="B97" s="324">
        <v>14</v>
      </c>
      <c r="C97" s="186" t="s">
        <v>43</v>
      </c>
      <c r="D97" s="5">
        <v>2004</v>
      </c>
      <c r="E97" s="6" t="s">
        <v>0</v>
      </c>
      <c r="F97" s="21" t="s">
        <v>35</v>
      </c>
      <c r="G97" s="21" t="s">
        <v>44</v>
      </c>
      <c r="H97" s="18">
        <v>2</v>
      </c>
      <c r="I97" s="18">
        <v>1</v>
      </c>
      <c r="J97" s="241">
        <f t="shared" si="2"/>
        <v>1.7384259259259259E-2</v>
      </c>
      <c r="K97" s="18"/>
      <c r="L97" s="92"/>
      <c r="M97" s="30"/>
      <c r="N97" s="115">
        <v>2.224537037037037E-2</v>
      </c>
      <c r="O97" s="87">
        <v>4.8611111111111112E-3</v>
      </c>
      <c r="P97" s="30"/>
      <c r="Q97" s="30"/>
      <c r="R97" s="30"/>
      <c r="S97" s="30"/>
      <c r="T97" s="30"/>
    </row>
    <row r="98" spans="1:20" s="27" customFormat="1" x14ac:dyDescent="0.35">
      <c r="A98" s="338">
        <v>24</v>
      </c>
      <c r="B98" s="324">
        <v>42</v>
      </c>
      <c r="C98" s="186" t="s">
        <v>133</v>
      </c>
      <c r="D98" s="5">
        <v>2003</v>
      </c>
      <c r="E98" s="6" t="s">
        <v>11</v>
      </c>
      <c r="F98" s="21" t="s">
        <v>19</v>
      </c>
      <c r="G98" s="21" t="s">
        <v>17</v>
      </c>
      <c r="H98" s="18">
        <v>2</v>
      </c>
      <c r="I98" s="18">
        <v>0</v>
      </c>
      <c r="J98" s="241">
        <f t="shared" si="2"/>
        <v>1.7592592592592597E-2</v>
      </c>
      <c r="K98" s="340" t="s">
        <v>110</v>
      </c>
      <c r="L98" s="92"/>
      <c r="M98" s="30"/>
      <c r="N98" s="115">
        <v>3.2175925925925927E-2</v>
      </c>
      <c r="O98" s="87">
        <v>1.4583333333333332E-2</v>
      </c>
      <c r="P98" s="30"/>
      <c r="Q98" s="30"/>
      <c r="R98" s="30"/>
      <c r="S98" s="30"/>
      <c r="T98" s="30"/>
    </row>
    <row r="99" spans="1:20" s="27" customFormat="1" x14ac:dyDescent="0.35">
      <c r="A99" s="315">
        <v>25</v>
      </c>
      <c r="B99" s="240">
        <v>43</v>
      </c>
      <c r="C99" s="186" t="s">
        <v>61</v>
      </c>
      <c r="D99" s="5">
        <v>2006</v>
      </c>
      <c r="E99" s="6" t="s">
        <v>0</v>
      </c>
      <c r="F99" s="21" t="s">
        <v>20</v>
      </c>
      <c r="G99" s="21" t="s">
        <v>89</v>
      </c>
      <c r="H99" s="18">
        <v>2</v>
      </c>
      <c r="I99" s="18">
        <v>0</v>
      </c>
      <c r="J99" s="241">
        <f t="shared" si="2"/>
        <v>1.7974537037037032E-2</v>
      </c>
      <c r="K99" s="340" t="s">
        <v>110</v>
      </c>
      <c r="L99" s="92"/>
      <c r="N99" s="312">
        <v>3.290509259259259E-2</v>
      </c>
      <c r="O99" s="87">
        <v>1.4930555555555556E-2</v>
      </c>
    </row>
    <row r="100" spans="1:20" s="27" customFormat="1" x14ac:dyDescent="0.35">
      <c r="A100" s="313">
        <v>26</v>
      </c>
      <c r="B100" s="240">
        <v>28</v>
      </c>
      <c r="C100" s="186" t="s">
        <v>126</v>
      </c>
      <c r="D100" s="5">
        <v>2004</v>
      </c>
      <c r="E100" s="6" t="s">
        <v>11</v>
      </c>
      <c r="F100" s="21" t="s">
        <v>33</v>
      </c>
      <c r="G100" s="21" t="s">
        <v>86</v>
      </c>
      <c r="H100" s="18">
        <v>2</v>
      </c>
      <c r="I100" s="18">
        <v>3</v>
      </c>
      <c r="J100" s="241">
        <f t="shared" si="2"/>
        <v>1.8217592592592594E-2</v>
      </c>
      <c r="K100" s="340"/>
      <c r="L100" s="92"/>
      <c r="N100" s="312">
        <v>2.7939814814814817E-2</v>
      </c>
      <c r="O100" s="317">
        <v>9.7222222222222224E-3</v>
      </c>
    </row>
    <row r="101" spans="1:20" s="27" customFormat="1" x14ac:dyDescent="0.35">
      <c r="A101" s="314">
        <v>27</v>
      </c>
      <c r="B101" s="324">
        <v>46</v>
      </c>
      <c r="C101" s="187" t="s">
        <v>62</v>
      </c>
      <c r="D101" s="5">
        <v>2005</v>
      </c>
      <c r="E101" s="6" t="s">
        <v>11</v>
      </c>
      <c r="F101" s="21" t="s">
        <v>20</v>
      </c>
      <c r="G101" s="21" t="s">
        <v>39</v>
      </c>
      <c r="H101" s="18">
        <v>2</v>
      </c>
      <c r="I101" s="18">
        <v>2</v>
      </c>
      <c r="J101" s="241">
        <f t="shared" si="2"/>
        <v>1.9027777777777772E-2</v>
      </c>
      <c r="K101" s="340" t="s">
        <v>110</v>
      </c>
      <c r="L101" s="92"/>
      <c r="N101" s="312">
        <v>3.4999999999999996E-2</v>
      </c>
      <c r="O101" s="312">
        <v>1.5972222222222224E-2</v>
      </c>
    </row>
    <row r="102" spans="1:20" s="27" customFormat="1" x14ac:dyDescent="0.35">
      <c r="A102" s="314">
        <v>28</v>
      </c>
      <c r="B102" s="324">
        <v>39</v>
      </c>
      <c r="C102" s="186" t="s">
        <v>66</v>
      </c>
      <c r="D102" s="5">
        <v>2006</v>
      </c>
      <c r="E102" s="6" t="s">
        <v>11</v>
      </c>
      <c r="F102" s="21" t="s">
        <v>20</v>
      </c>
      <c r="G102" s="21" t="s">
        <v>39</v>
      </c>
      <c r="H102" s="18">
        <v>1</v>
      </c>
      <c r="I102" s="18">
        <v>2</v>
      </c>
      <c r="J102" s="241">
        <f t="shared" si="2"/>
        <v>1.9490740740740739E-2</v>
      </c>
      <c r="K102" s="340" t="s">
        <v>110</v>
      </c>
      <c r="L102" s="92"/>
      <c r="N102" s="312">
        <v>3.3032407407407406E-2</v>
      </c>
      <c r="O102" s="312">
        <v>1.3541666666666667E-2</v>
      </c>
    </row>
    <row r="103" spans="1:20" s="30" customFormat="1" x14ac:dyDescent="0.35">
      <c r="A103" s="338">
        <v>29</v>
      </c>
      <c r="B103" s="324">
        <v>35</v>
      </c>
      <c r="C103" s="187" t="s">
        <v>142</v>
      </c>
      <c r="D103" s="5">
        <v>2004</v>
      </c>
      <c r="E103" s="6" t="s">
        <v>11</v>
      </c>
      <c r="F103" s="21" t="s">
        <v>19</v>
      </c>
      <c r="G103" s="21" t="s">
        <v>17</v>
      </c>
      <c r="H103" s="18">
        <v>2</v>
      </c>
      <c r="I103" s="18">
        <v>3</v>
      </c>
      <c r="J103" s="241">
        <f t="shared" si="2"/>
        <v>1.950231481481482E-2</v>
      </c>
      <c r="K103" s="340" t="s">
        <v>110</v>
      </c>
      <c r="L103" s="92"/>
      <c r="N103" s="115">
        <v>3.1655092592592596E-2</v>
      </c>
      <c r="O103" s="312">
        <v>1.2152777777777778E-2</v>
      </c>
    </row>
    <row r="104" spans="1:20" s="30" customFormat="1" x14ac:dyDescent="0.35">
      <c r="A104" s="315">
        <v>30</v>
      </c>
      <c r="B104" s="324">
        <v>37</v>
      </c>
      <c r="C104" s="186" t="s">
        <v>259</v>
      </c>
      <c r="D104" s="5">
        <v>2006</v>
      </c>
      <c r="E104" s="6" t="s">
        <v>11</v>
      </c>
      <c r="F104" s="21" t="s">
        <v>20</v>
      </c>
      <c r="G104" s="21" t="s">
        <v>39</v>
      </c>
      <c r="H104" s="18">
        <v>2</v>
      </c>
      <c r="I104" s="18">
        <v>4</v>
      </c>
      <c r="J104" s="241">
        <f t="shared" si="2"/>
        <v>1.9722222222222217E-2</v>
      </c>
      <c r="K104" s="340" t="s">
        <v>110</v>
      </c>
      <c r="L104" s="92"/>
      <c r="M104" s="27"/>
      <c r="N104" s="312">
        <v>3.2569444444444443E-2</v>
      </c>
      <c r="O104" s="312">
        <v>1.2847222222222223E-2</v>
      </c>
      <c r="P104" s="27"/>
      <c r="Q104" s="27"/>
      <c r="R104" s="27"/>
      <c r="S104" s="27"/>
      <c r="T104" s="27"/>
    </row>
    <row r="105" spans="1:20" s="30" customFormat="1" x14ac:dyDescent="0.35">
      <c r="A105" s="314">
        <v>31</v>
      </c>
      <c r="B105" s="324">
        <v>44</v>
      </c>
      <c r="C105" s="186" t="s">
        <v>65</v>
      </c>
      <c r="D105" s="5">
        <v>2005</v>
      </c>
      <c r="E105" s="6" t="s">
        <v>11</v>
      </c>
      <c r="F105" s="21" t="s">
        <v>20</v>
      </c>
      <c r="G105" s="21" t="s">
        <v>39</v>
      </c>
      <c r="H105" s="18">
        <v>3</v>
      </c>
      <c r="I105" s="18">
        <v>3</v>
      </c>
      <c r="J105" s="241">
        <f t="shared" si="2"/>
        <v>1.9814814814814813E-2</v>
      </c>
      <c r="K105" s="340" t="s">
        <v>110</v>
      </c>
      <c r="L105" s="92"/>
      <c r="M105" s="27"/>
      <c r="N105" s="312">
        <v>3.5092592592592592E-2</v>
      </c>
      <c r="O105" s="312">
        <v>1.5277777777777777E-2</v>
      </c>
      <c r="P105" s="27"/>
      <c r="Q105" s="27"/>
      <c r="R105" s="27"/>
      <c r="S105" s="27"/>
      <c r="T105" s="27"/>
    </row>
    <row r="106" spans="1:20" s="30" customFormat="1" x14ac:dyDescent="0.35">
      <c r="A106" s="313">
        <v>32</v>
      </c>
      <c r="B106" s="240">
        <v>15</v>
      </c>
      <c r="C106" s="186" t="s">
        <v>252</v>
      </c>
      <c r="D106" s="5">
        <v>2004</v>
      </c>
      <c r="E106" s="6" t="s">
        <v>11</v>
      </c>
      <c r="F106" s="111" t="s">
        <v>144</v>
      </c>
      <c r="G106" s="21" t="s">
        <v>419</v>
      </c>
      <c r="H106" s="18">
        <v>2</v>
      </c>
      <c r="I106" s="18">
        <v>2</v>
      </c>
      <c r="J106" s="241">
        <f t="shared" si="2"/>
        <v>1.9849537037037041E-2</v>
      </c>
      <c r="K106" s="340"/>
      <c r="L106" s="92"/>
      <c r="M106"/>
      <c r="N106" s="88">
        <v>2.5057870370370373E-2</v>
      </c>
      <c r="O106" s="312">
        <v>5.208333333333333E-3</v>
      </c>
      <c r="P106"/>
      <c r="Q106"/>
      <c r="R106"/>
      <c r="S106"/>
      <c r="T106"/>
    </row>
    <row r="107" spans="1:20" s="30" customFormat="1" x14ac:dyDescent="0.35">
      <c r="A107" s="314">
        <v>33</v>
      </c>
      <c r="B107" s="240">
        <v>36</v>
      </c>
      <c r="C107" s="186" t="s">
        <v>60</v>
      </c>
      <c r="D107" s="5">
        <v>2007</v>
      </c>
      <c r="E107" s="6" t="s">
        <v>11</v>
      </c>
      <c r="F107" s="111" t="s">
        <v>49</v>
      </c>
      <c r="G107" s="21" t="s">
        <v>123</v>
      </c>
      <c r="H107" s="18">
        <v>4</v>
      </c>
      <c r="I107" s="18">
        <v>2</v>
      </c>
      <c r="J107" s="241">
        <f t="shared" si="2"/>
        <v>2.0081018518518519E-2</v>
      </c>
      <c r="K107" s="340" t="s">
        <v>110</v>
      </c>
      <c r="L107" s="92"/>
      <c r="M107" s="27"/>
      <c r="N107" s="312">
        <v>3.2581018518518516E-2</v>
      </c>
      <c r="O107" s="312">
        <v>1.2499999999999999E-2</v>
      </c>
      <c r="P107" s="27"/>
      <c r="Q107" s="27"/>
      <c r="R107" s="27"/>
      <c r="S107" s="27"/>
      <c r="T107" s="27"/>
    </row>
    <row r="108" spans="1:20" s="30" customFormat="1" x14ac:dyDescent="0.35">
      <c r="A108" s="313">
        <v>34</v>
      </c>
      <c r="B108" s="240">
        <v>21</v>
      </c>
      <c r="C108" s="186" t="s">
        <v>46</v>
      </c>
      <c r="D108" s="5">
        <v>2006</v>
      </c>
      <c r="E108" s="6" t="s">
        <v>11</v>
      </c>
      <c r="F108" s="21" t="s">
        <v>35</v>
      </c>
      <c r="G108" s="21" t="s">
        <v>37</v>
      </c>
      <c r="H108" s="18">
        <v>5</v>
      </c>
      <c r="I108" s="18">
        <v>2</v>
      </c>
      <c r="J108" s="241">
        <f t="shared" si="2"/>
        <v>2.042824074074074E-2</v>
      </c>
      <c r="K108" s="340"/>
      <c r="L108" s="92"/>
      <c r="M108"/>
      <c r="N108" s="88">
        <v>2.7719907407407405E-2</v>
      </c>
      <c r="O108" s="312">
        <v>7.2916666666666659E-3</v>
      </c>
      <c r="P108"/>
      <c r="Q108"/>
      <c r="R108"/>
      <c r="S108"/>
      <c r="T108"/>
    </row>
    <row r="109" spans="1:20" x14ac:dyDescent="0.35">
      <c r="A109" s="314">
        <v>35</v>
      </c>
      <c r="B109" s="324">
        <v>40</v>
      </c>
      <c r="C109" s="186" t="s">
        <v>258</v>
      </c>
      <c r="D109" s="5">
        <v>2007</v>
      </c>
      <c r="E109" s="6" t="s">
        <v>11</v>
      </c>
      <c r="F109" s="21" t="s">
        <v>20</v>
      </c>
      <c r="G109" s="21" t="s">
        <v>39</v>
      </c>
      <c r="H109" s="18">
        <v>3</v>
      </c>
      <c r="I109" s="18">
        <v>3</v>
      </c>
      <c r="J109" s="241">
        <f t="shared" si="2"/>
        <v>2.0509259259259255E-2</v>
      </c>
      <c r="K109" s="340" t="s">
        <v>110</v>
      </c>
      <c r="L109" s="92"/>
      <c r="M109" s="27"/>
      <c r="N109" s="312">
        <v>3.4398148148148143E-2</v>
      </c>
      <c r="O109" s="312">
        <v>1.3888888888888888E-2</v>
      </c>
      <c r="P109" s="27"/>
      <c r="Q109" s="27"/>
      <c r="R109" s="27"/>
      <c r="S109" s="27"/>
      <c r="T109" s="27"/>
    </row>
    <row r="110" spans="1:20" s="30" customFormat="1" x14ac:dyDescent="0.35">
      <c r="A110" s="314">
        <v>36</v>
      </c>
      <c r="B110" s="324">
        <v>24</v>
      </c>
      <c r="C110" s="8" t="s">
        <v>253</v>
      </c>
      <c r="D110" s="15">
        <v>2005</v>
      </c>
      <c r="E110" s="16" t="s">
        <v>11</v>
      </c>
      <c r="F110" s="344" t="s">
        <v>144</v>
      </c>
      <c r="G110" s="21" t="s">
        <v>39</v>
      </c>
      <c r="H110" s="18">
        <v>3</v>
      </c>
      <c r="I110" s="18">
        <v>0</v>
      </c>
      <c r="J110" s="241">
        <f t="shared" si="2"/>
        <v>2.0729166666666667E-2</v>
      </c>
      <c r="K110" s="340"/>
      <c r="L110" s="92"/>
      <c r="M110" s="27"/>
      <c r="N110" s="312">
        <v>2.9062500000000002E-2</v>
      </c>
      <c r="O110" s="312">
        <v>8.3333333333333332E-3</v>
      </c>
      <c r="P110" s="27"/>
      <c r="Q110" s="27"/>
      <c r="R110" s="27"/>
      <c r="S110" s="27"/>
      <c r="T110" s="27"/>
    </row>
    <row r="111" spans="1:20" s="30" customFormat="1" x14ac:dyDescent="0.35">
      <c r="A111" s="313">
        <v>37</v>
      </c>
      <c r="B111" s="240">
        <v>2</v>
      </c>
      <c r="C111" s="9" t="s">
        <v>270</v>
      </c>
      <c r="D111" s="15">
        <v>2006</v>
      </c>
      <c r="E111" s="16">
        <v>1</v>
      </c>
      <c r="F111" s="109" t="s">
        <v>267</v>
      </c>
      <c r="G111" s="19" t="s">
        <v>6</v>
      </c>
      <c r="H111" s="18">
        <v>1</v>
      </c>
      <c r="I111" s="18">
        <v>3</v>
      </c>
      <c r="J111" s="241">
        <f t="shared" si="2"/>
        <v>2.1689814814814815E-2</v>
      </c>
      <c r="K111" s="340"/>
      <c r="L111" s="92"/>
      <c r="M111" s="27"/>
      <c r="N111" s="312">
        <v>2.238425925925926E-2</v>
      </c>
      <c r="O111" s="87">
        <v>6.9444444444444447E-4</v>
      </c>
      <c r="P111" s="27"/>
      <c r="Q111" s="27"/>
      <c r="R111" s="27"/>
      <c r="S111" s="27"/>
      <c r="T111" s="27"/>
    </row>
    <row r="112" spans="1:20" s="30" customFormat="1" x14ac:dyDescent="0.35">
      <c r="A112" s="313">
        <v>38</v>
      </c>
      <c r="B112" s="240">
        <v>38</v>
      </c>
      <c r="C112" s="186" t="s">
        <v>260</v>
      </c>
      <c r="D112" s="5">
        <v>2006</v>
      </c>
      <c r="E112" s="6" t="s">
        <v>11</v>
      </c>
      <c r="F112" s="21" t="s">
        <v>20</v>
      </c>
      <c r="G112" s="21" t="s">
        <v>39</v>
      </c>
      <c r="H112" s="18" t="s">
        <v>415</v>
      </c>
      <c r="I112" s="18">
        <v>2</v>
      </c>
      <c r="J112" s="241">
        <f>N112-O112+P112</f>
        <v>2.1840277777777774E-2</v>
      </c>
      <c r="K112" s="340" t="s">
        <v>110</v>
      </c>
      <c r="L112" s="92"/>
      <c r="M112" s="27"/>
      <c r="N112" s="312">
        <v>3.3645833333333333E-2</v>
      </c>
      <c r="O112" s="87">
        <v>1.3194444444444444E-2</v>
      </c>
      <c r="P112" s="312">
        <v>1.3888888888888889E-3</v>
      </c>
      <c r="Q112" s="27"/>
      <c r="R112" s="27"/>
      <c r="S112" s="27"/>
      <c r="T112" s="27"/>
    </row>
    <row r="113" spans="1:20" s="30" customFormat="1" x14ac:dyDescent="0.35">
      <c r="A113" s="329">
        <v>39</v>
      </c>
      <c r="B113" s="324">
        <v>25</v>
      </c>
      <c r="C113" s="186" t="s">
        <v>254</v>
      </c>
      <c r="D113" s="5">
        <v>2007</v>
      </c>
      <c r="E113" s="6" t="s">
        <v>11</v>
      </c>
      <c r="F113" s="111" t="s">
        <v>144</v>
      </c>
      <c r="G113" s="21" t="s">
        <v>39</v>
      </c>
      <c r="H113" s="18">
        <v>4</v>
      </c>
      <c r="I113" s="18">
        <v>4</v>
      </c>
      <c r="J113" s="241">
        <f>N113-O113</f>
        <v>2.2615740740740745E-2</v>
      </c>
      <c r="K113" s="340" t="s">
        <v>110</v>
      </c>
      <c r="L113" s="92"/>
      <c r="M113" s="27"/>
      <c r="N113" s="312">
        <v>3.1296296296296301E-2</v>
      </c>
      <c r="O113" s="87">
        <v>8.6805555555555559E-3</v>
      </c>
      <c r="P113" s="27"/>
      <c r="Q113" s="27"/>
      <c r="R113" s="27"/>
      <c r="S113" s="27"/>
      <c r="T113" s="27"/>
    </row>
    <row r="114" spans="1:20" s="24" customFormat="1" x14ac:dyDescent="0.35">
      <c r="A114" s="315">
        <v>40</v>
      </c>
      <c r="B114" s="324">
        <v>22</v>
      </c>
      <c r="C114" s="186" t="s">
        <v>255</v>
      </c>
      <c r="D114" s="5">
        <v>2006</v>
      </c>
      <c r="E114" s="6">
        <v>1</v>
      </c>
      <c r="F114" s="111" t="s">
        <v>144</v>
      </c>
      <c r="G114" s="21" t="s">
        <v>419</v>
      </c>
      <c r="H114" s="18">
        <v>1</v>
      </c>
      <c r="I114" s="18">
        <v>2</v>
      </c>
      <c r="J114" s="241">
        <f>N114-O114</f>
        <v>2.3090277777777779E-2</v>
      </c>
      <c r="K114" s="340"/>
      <c r="L114" s="92"/>
      <c r="M114" s="27"/>
      <c r="N114" s="312">
        <v>3.0729166666666669E-2</v>
      </c>
      <c r="O114" s="87">
        <v>7.6388888888888886E-3</v>
      </c>
      <c r="P114" s="27"/>
      <c r="Q114" s="27"/>
      <c r="R114" s="27"/>
      <c r="S114" s="27"/>
      <c r="T114" s="27"/>
    </row>
    <row r="115" spans="1:20" x14ac:dyDescent="0.35">
      <c r="A115" s="313">
        <v>41</v>
      </c>
      <c r="B115" s="240">
        <v>7</v>
      </c>
      <c r="C115" s="186" t="s">
        <v>87</v>
      </c>
      <c r="D115" s="5">
        <v>2005</v>
      </c>
      <c r="E115" s="6">
        <v>1</v>
      </c>
      <c r="F115" s="21" t="s">
        <v>35</v>
      </c>
      <c r="G115" s="21" t="s">
        <v>37</v>
      </c>
      <c r="H115" s="18">
        <v>1</v>
      </c>
      <c r="I115" s="18">
        <v>1</v>
      </c>
      <c r="J115" s="241">
        <f>N115-O115</f>
        <v>2.361111111111111E-2</v>
      </c>
      <c r="K115" s="340"/>
      <c r="L115" s="92"/>
      <c r="N115" s="88">
        <v>2.6041666666666668E-2</v>
      </c>
      <c r="O115" s="87">
        <v>2.4305555555555556E-3</v>
      </c>
    </row>
    <row r="116" spans="1:20" ht="18.600000000000001" thickBot="1" x14ac:dyDescent="0.4">
      <c r="A116" s="346">
        <v>42</v>
      </c>
      <c r="B116" s="324">
        <v>34</v>
      </c>
      <c r="C116" s="187" t="s">
        <v>406</v>
      </c>
      <c r="D116" s="6">
        <v>2006</v>
      </c>
      <c r="E116" s="187">
        <v>1</v>
      </c>
      <c r="F116" s="21" t="s">
        <v>267</v>
      </c>
      <c r="G116" s="187"/>
      <c r="H116" s="18">
        <v>3</v>
      </c>
      <c r="I116" s="18">
        <v>4</v>
      </c>
      <c r="J116" s="241">
        <f>N116-O116</f>
        <v>2.6423611111111113E-2</v>
      </c>
      <c r="K116" s="18" t="s">
        <v>110</v>
      </c>
      <c r="L116" s="345"/>
      <c r="M116" s="27"/>
      <c r="N116" s="312">
        <v>3.8229166666666668E-2</v>
      </c>
      <c r="O116" s="87">
        <v>1.1805555555555555E-2</v>
      </c>
      <c r="P116" s="27"/>
      <c r="Q116" s="27"/>
      <c r="R116" s="27"/>
      <c r="S116" s="27"/>
      <c r="T116" s="27"/>
    </row>
    <row r="117" spans="1:20" ht="15.6" x14ac:dyDescent="0.3">
      <c r="A117" s="567" t="s">
        <v>127</v>
      </c>
      <c r="B117" s="568"/>
      <c r="C117" s="569"/>
      <c r="D117" s="570"/>
      <c r="E117" s="571"/>
      <c r="F117" s="572"/>
      <c r="G117" s="113" t="s">
        <v>128</v>
      </c>
      <c r="H117" s="598" t="s">
        <v>429</v>
      </c>
      <c r="I117" s="599"/>
      <c r="J117" s="599"/>
      <c r="K117" s="599"/>
      <c r="L117" s="600"/>
    </row>
    <row r="118" spans="1:20" ht="15.6" x14ac:dyDescent="0.3">
      <c r="A118" s="607" t="s">
        <v>129</v>
      </c>
      <c r="B118" s="608"/>
      <c r="C118" s="609"/>
      <c r="D118" s="573"/>
      <c r="E118" s="574"/>
      <c r="F118" s="575"/>
      <c r="G118" s="110" t="s">
        <v>19</v>
      </c>
      <c r="H118" s="601"/>
      <c r="I118" s="602"/>
      <c r="J118" s="602"/>
      <c r="K118" s="602"/>
      <c r="L118" s="603"/>
    </row>
    <row r="119" spans="1:20" ht="15.6" x14ac:dyDescent="0.3">
      <c r="A119" s="607" t="s">
        <v>130</v>
      </c>
      <c r="B119" s="608"/>
      <c r="C119" s="609"/>
      <c r="D119" s="610"/>
      <c r="E119" s="611"/>
      <c r="F119" s="612"/>
      <c r="G119" s="110" t="s">
        <v>131</v>
      </c>
      <c r="H119" s="601"/>
      <c r="I119" s="602"/>
      <c r="J119" s="602"/>
      <c r="K119" s="602"/>
      <c r="L119" s="603"/>
    </row>
    <row r="120" spans="1:20" ht="16.2" thickBot="1" x14ac:dyDescent="0.35">
      <c r="A120" s="616" t="s">
        <v>132</v>
      </c>
      <c r="B120" s="617"/>
      <c r="C120" s="618"/>
      <c r="D120" s="613"/>
      <c r="E120" s="614"/>
      <c r="F120" s="615"/>
      <c r="G120" s="114" t="s">
        <v>19</v>
      </c>
      <c r="H120" s="604"/>
      <c r="I120" s="605"/>
      <c r="J120" s="605"/>
      <c r="K120" s="605"/>
      <c r="L120" s="606"/>
    </row>
    <row r="121" spans="1:20" s="27" customFormat="1" x14ac:dyDescent="0.35">
      <c r="A121" s="117"/>
      <c r="B121" s="40"/>
      <c r="C121" s="83"/>
      <c r="D121" s="84"/>
      <c r="E121" s="83"/>
      <c r="F121" s="104"/>
      <c r="G121" s="104"/>
      <c r="H121" s="319"/>
      <c r="I121" s="319"/>
      <c r="J121" s="25"/>
      <c r="K121" s="341"/>
      <c r="L121" s="40"/>
    </row>
    <row r="122" spans="1:20" s="27" customFormat="1" x14ac:dyDescent="0.35">
      <c r="A122" s="117"/>
      <c r="B122" s="40"/>
      <c r="C122" s="83"/>
      <c r="D122" s="84"/>
      <c r="E122" s="83"/>
      <c r="F122" s="104"/>
      <c r="G122" s="104"/>
      <c r="H122" s="319"/>
      <c r="I122" s="319"/>
      <c r="J122" s="25"/>
      <c r="K122" s="341"/>
      <c r="L122" s="40"/>
    </row>
    <row r="123" spans="1:20" s="27" customFormat="1" x14ac:dyDescent="0.35">
      <c r="A123" s="117"/>
      <c r="B123" s="40"/>
      <c r="C123" s="83"/>
      <c r="D123" s="84"/>
      <c r="E123" s="83"/>
      <c r="F123" s="104"/>
      <c r="G123" s="104"/>
      <c r="H123" s="319"/>
      <c r="I123" s="319"/>
      <c r="J123" s="25"/>
      <c r="K123" s="341"/>
      <c r="L123" s="40"/>
    </row>
    <row r="124" spans="1:20" s="27" customFormat="1" x14ac:dyDescent="0.35">
      <c r="A124" s="117"/>
      <c r="B124" s="40"/>
      <c r="C124" s="83"/>
      <c r="D124" s="84"/>
      <c r="E124" s="83"/>
      <c r="F124" s="104"/>
      <c r="G124" s="104"/>
      <c r="H124" s="319"/>
      <c r="I124" s="319"/>
      <c r="J124" s="25"/>
      <c r="K124" s="341"/>
      <c r="L124" s="40"/>
    </row>
    <row r="125" spans="1:20" s="27" customFormat="1" x14ac:dyDescent="0.35">
      <c r="A125" s="117"/>
      <c r="B125" s="40"/>
      <c r="C125" s="83"/>
      <c r="D125" s="84"/>
      <c r="E125" s="83"/>
      <c r="F125" s="104"/>
      <c r="G125" s="104"/>
      <c r="H125" s="319"/>
      <c r="I125" s="319"/>
      <c r="J125" s="25"/>
      <c r="K125" s="341"/>
      <c r="L125" s="40"/>
    </row>
    <row r="126" spans="1:20" s="27" customFormat="1" x14ac:dyDescent="0.35">
      <c r="A126" s="117"/>
      <c r="B126" s="40"/>
      <c r="C126" s="83"/>
      <c r="D126" s="84"/>
      <c r="E126" s="83"/>
      <c r="F126" s="104"/>
      <c r="G126" s="104"/>
      <c r="H126" s="319"/>
      <c r="I126" s="319"/>
      <c r="J126" s="25"/>
      <c r="K126" s="341"/>
      <c r="L126" s="40"/>
    </row>
    <row r="127" spans="1:20" s="27" customFormat="1" x14ac:dyDescent="0.35">
      <c r="A127" s="117"/>
      <c r="B127" s="40"/>
      <c r="C127" s="83"/>
      <c r="D127" s="84"/>
      <c r="E127" s="83"/>
      <c r="F127" s="104"/>
      <c r="G127" s="104"/>
      <c r="H127" s="319"/>
      <c r="I127" s="319"/>
      <c r="J127" s="25"/>
      <c r="K127" s="341"/>
      <c r="L127" s="40"/>
    </row>
    <row r="128" spans="1:20" s="27" customFormat="1" x14ac:dyDescent="0.35">
      <c r="A128" s="117"/>
      <c r="B128" s="40"/>
      <c r="C128" s="83"/>
      <c r="D128" s="84"/>
      <c r="E128" s="83"/>
      <c r="F128" s="104"/>
      <c r="G128" s="104"/>
      <c r="H128" s="319"/>
      <c r="I128" s="319"/>
      <c r="J128" s="25"/>
      <c r="K128" s="341"/>
      <c r="L128" s="40"/>
    </row>
    <row r="129" spans="1:12" s="27" customFormat="1" x14ac:dyDescent="0.35">
      <c r="A129" s="117"/>
      <c r="B129" s="40"/>
      <c r="C129" s="83"/>
      <c r="D129" s="84"/>
      <c r="E129" s="83"/>
      <c r="F129" s="104"/>
      <c r="G129" s="104"/>
      <c r="H129" s="319"/>
      <c r="I129" s="319"/>
      <c r="J129" s="25"/>
      <c r="K129" s="341"/>
      <c r="L129" s="40"/>
    </row>
    <row r="130" spans="1:12" s="27" customFormat="1" x14ac:dyDescent="0.35">
      <c r="A130" s="117"/>
      <c r="B130" s="40"/>
      <c r="C130" s="83"/>
      <c r="D130" s="84"/>
      <c r="E130" s="83"/>
      <c r="F130" s="104"/>
      <c r="G130" s="104"/>
      <c r="H130" s="319"/>
      <c r="I130" s="319"/>
      <c r="J130" s="25"/>
      <c r="K130" s="341"/>
      <c r="L130" s="40"/>
    </row>
    <row r="131" spans="1:12" s="27" customFormat="1" x14ac:dyDescent="0.35">
      <c r="A131" s="117"/>
      <c r="B131" s="40"/>
      <c r="C131" s="83"/>
      <c r="D131" s="84"/>
      <c r="E131" s="83"/>
      <c r="F131" s="104"/>
      <c r="G131" s="104"/>
      <c r="H131" s="319"/>
      <c r="I131" s="319"/>
      <c r="J131" s="25"/>
      <c r="K131" s="341"/>
      <c r="L131" s="40"/>
    </row>
    <row r="132" spans="1:12" s="27" customFormat="1" x14ac:dyDescent="0.35">
      <c r="A132" s="117"/>
      <c r="B132" s="40"/>
      <c r="C132" s="83"/>
      <c r="D132" s="84"/>
      <c r="E132" s="83"/>
      <c r="F132" s="104"/>
      <c r="G132" s="104"/>
      <c r="H132" s="319"/>
      <c r="I132" s="319"/>
      <c r="J132" s="25"/>
      <c r="K132" s="341"/>
      <c r="L132" s="40"/>
    </row>
    <row r="133" spans="1:12" s="27" customFormat="1" x14ac:dyDescent="0.35">
      <c r="A133" s="117"/>
      <c r="B133" s="40"/>
      <c r="C133" s="83"/>
      <c r="D133" s="84"/>
      <c r="E133" s="83"/>
      <c r="F133" s="104"/>
      <c r="G133" s="104"/>
      <c r="H133" s="319"/>
      <c r="I133" s="319"/>
      <c r="J133" s="25"/>
      <c r="K133" s="341"/>
      <c r="L133" s="40"/>
    </row>
    <row r="134" spans="1:12" s="27" customFormat="1" x14ac:dyDescent="0.35">
      <c r="A134" s="117"/>
      <c r="B134" s="40"/>
      <c r="C134" s="83"/>
      <c r="D134" s="84"/>
      <c r="E134" s="83"/>
      <c r="F134" s="104"/>
      <c r="G134" s="104"/>
      <c r="H134" s="319"/>
      <c r="I134" s="319"/>
      <c r="J134" s="25"/>
      <c r="K134" s="341"/>
      <c r="L134" s="40"/>
    </row>
    <row r="135" spans="1:12" s="27" customFormat="1" x14ac:dyDescent="0.35">
      <c r="A135" s="117"/>
      <c r="B135" s="40"/>
      <c r="C135" s="83"/>
      <c r="D135" s="84"/>
      <c r="E135" s="83"/>
      <c r="F135" s="104"/>
      <c r="G135" s="104"/>
      <c r="H135" s="319"/>
      <c r="I135" s="319"/>
      <c r="J135" s="25"/>
      <c r="K135" s="341"/>
      <c r="L135" s="40"/>
    </row>
    <row r="136" spans="1:12" s="27" customFormat="1" x14ac:dyDescent="0.35">
      <c r="A136" s="117"/>
      <c r="B136" s="40"/>
      <c r="C136" s="83"/>
      <c r="D136" s="84"/>
      <c r="E136" s="83"/>
      <c r="F136" s="104"/>
      <c r="G136" s="104"/>
      <c r="H136" s="319"/>
      <c r="I136" s="319"/>
      <c r="J136" s="25"/>
      <c r="K136" s="341"/>
      <c r="L136" s="40"/>
    </row>
    <row r="137" spans="1:12" s="27" customFormat="1" x14ac:dyDescent="0.35">
      <c r="A137" s="117"/>
      <c r="B137" s="40"/>
      <c r="C137" s="83"/>
      <c r="D137" s="84"/>
      <c r="E137" s="83"/>
      <c r="F137" s="104"/>
      <c r="G137" s="104"/>
      <c r="H137" s="319"/>
      <c r="I137" s="319"/>
      <c r="J137" s="25"/>
      <c r="K137" s="341"/>
      <c r="L137" s="40"/>
    </row>
    <row r="138" spans="1:12" s="27" customFormat="1" x14ac:dyDescent="0.35">
      <c r="A138" s="117"/>
      <c r="B138" s="40"/>
      <c r="C138" s="83"/>
      <c r="D138" s="84"/>
      <c r="E138" s="83"/>
      <c r="F138" s="104"/>
      <c r="G138" s="104"/>
      <c r="H138" s="319"/>
      <c r="I138" s="319"/>
      <c r="J138" s="25"/>
      <c r="K138" s="341"/>
      <c r="L138" s="40"/>
    </row>
    <row r="139" spans="1:12" s="27" customFormat="1" x14ac:dyDescent="0.35">
      <c r="A139" s="117"/>
      <c r="B139" s="40"/>
      <c r="C139" s="83"/>
      <c r="D139" s="84"/>
      <c r="E139" s="83"/>
      <c r="F139" s="104"/>
      <c r="G139" s="104"/>
      <c r="H139" s="319"/>
      <c r="I139" s="319"/>
      <c r="J139" s="25"/>
      <c r="K139" s="341"/>
      <c r="L139" s="40"/>
    </row>
    <row r="140" spans="1:12" s="27" customFormat="1" x14ac:dyDescent="0.35">
      <c r="A140" s="117"/>
      <c r="B140" s="40"/>
      <c r="C140" s="83"/>
      <c r="D140" s="84"/>
      <c r="E140" s="83"/>
      <c r="F140" s="104"/>
      <c r="G140" s="104"/>
      <c r="H140" s="319"/>
      <c r="I140" s="319"/>
      <c r="J140" s="25"/>
      <c r="K140" s="341"/>
      <c r="L140" s="40"/>
    </row>
    <row r="141" spans="1:12" s="27" customFormat="1" x14ac:dyDescent="0.35">
      <c r="A141" s="117"/>
      <c r="B141" s="40"/>
      <c r="C141" s="83"/>
      <c r="D141" s="84"/>
      <c r="E141" s="83"/>
      <c r="F141" s="104"/>
      <c r="G141" s="104"/>
      <c r="H141" s="319"/>
      <c r="I141" s="319"/>
      <c r="J141" s="25"/>
      <c r="K141" s="341"/>
      <c r="L141" s="40"/>
    </row>
    <row r="142" spans="1:12" s="27" customFormat="1" x14ac:dyDescent="0.35">
      <c r="A142" s="117"/>
      <c r="B142" s="40"/>
      <c r="C142" s="83"/>
      <c r="D142" s="84"/>
      <c r="E142" s="83"/>
      <c r="F142" s="104"/>
      <c r="G142" s="104"/>
      <c r="H142" s="319"/>
      <c r="I142" s="319"/>
      <c r="J142" s="25"/>
      <c r="K142" s="341"/>
      <c r="L142" s="40"/>
    </row>
    <row r="143" spans="1:12" s="27" customFormat="1" x14ac:dyDescent="0.35">
      <c r="A143" s="117"/>
      <c r="B143" s="40"/>
      <c r="C143" s="83"/>
      <c r="D143" s="84"/>
      <c r="E143" s="83"/>
      <c r="F143" s="104"/>
      <c r="G143" s="104"/>
      <c r="H143" s="319"/>
      <c r="I143" s="319"/>
      <c r="J143" s="25"/>
      <c r="K143" s="341"/>
      <c r="L143" s="40"/>
    </row>
    <row r="144" spans="1:12" s="27" customFormat="1" x14ac:dyDescent="0.35">
      <c r="A144" s="117"/>
      <c r="B144" s="40"/>
      <c r="C144" s="83"/>
      <c r="D144" s="84"/>
      <c r="E144" s="83"/>
      <c r="F144" s="104"/>
      <c r="G144" s="104"/>
      <c r="H144" s="319"/>
      <c r="I144" s="319"/>
      <c r="J144" s="25"/>
      <c r="K144" s="341"/>
      <c r="L144" s="40"/>
    </row>
    <row r="145" spans="1:12" s="27" customFormat="1" x14ac:dyDescent="0.35">
      <c r="A145" s="117"/>
      <c r="B145" s="40"/>
      <c r="C145" s="83"/>
      <c r="D145" s="84"/>
      <c r="E145" s="83"/>
      <c r="F145" s="104"/>
      <c r="G145" s="104"/>
      <c r="H145" s="319"/>
      <c r="I145" s="319"/>
      <c r="J145" s="25"/>
      <c r="K145" s="341"/>
      <c r="L145" s="40"/>
    </row>
    <row r="146" spans="1:12" s="27" customFormat="1" x14ac:dyDescent="0.35">
      <c r="A146" s="117"/>
      <c r="B146" s="40"/>
      <c r="C146" s="83"/>
      <c r="D146" s="84"/>
      <c r="E146" s="83"/>
      <c r="F146" s="104"/>
      <c r="G146" s="104"/>
      <c r="H146" s="319"/>
      <c r="I146" s="319"/>
      <c r="J146" s="25"/>
      <c r="K146" s="341"/>
      <c r="L146" s="40"/>
    </row>
    <row r="147" spans="1:12" s="27" customFormat="1" x14ac:dyDescent="0.35">
      <c r="A147" s="117"/>
      <c r="B147" s="40"/>
      <c r="C147" s="83"/>
      <c r="D147" s="84"/>
      <c r="E147" s="83"/>
      <c r="F147" s="104"/>
      <c r="G147" s="104"/>
      <c r="H147" s="319"/>
      <c r="I147" s="319"/>
      <c r="J147" s="25"/>
      <c r="K147" s="341"/>
      <c r="L147" s="40"/>
    </row>
    <row r="148" spans="1:12" s="27" customFormat="1" x14ac:dyDescent="0.35">
      <c r="A148" s="117"/>
      <c r="B148" s="40"/>
      <c r="C148" s="83"/>
      <c r="D148" s="84"/>
      <c r="E148" s="83"/>
      <c r="F148" s="104"/>
      <c r="G148" s="104"/>
      <c r="H148" s="319"/>
      <c r="I148" s="319"/>
      <c r="J148" s="25"/>
      <c r="K148" s="341"/>
      <c r="L148" s="40"/>
    </row>
    <row r="149" spans="1:12" s="27" customFormat="1" x14ac:dyDescent="0.35">
      <c r="A149" s="117"/>
      <c r="B149" s="40"/>
      <c r="C149" s="83"/>
      <c r="D149" s="84"/>
      <c r="E149" s="83"/>
      <c r="F149" s="104"/>
      <c r="G149" s="104"/>
      <c r="H149" s="319"/>
      <c r="I149" s="319"/>
      <c r="J149" s="25"/>
      <c r="K149" s="341"/>
      <c r="L149" s="40"/>
    </row>
    <row r="150" spans="1:12" s="27" customFormat="1" x14ac:dyDescent="0.35">
      <c r="A150" s="117"/>
      <c r="B150" s="40"/>
      <c r="C150" s="83"/>
      <c r="D150" s="84"/>
      <c r="E150" s="83"/>
      <c r="F150" s="104"/>
      <c r="G150" s="104"/>
      <c r="H150" s="319"/>
      <c r="I150" s="319"/>
      <c r="J150" s="25"/>
      <c r="K150" s="341"/>
      <c r="L150" s="40"/>
    </row>
    <row r="151" spans="1:12" s="27" customFormat="1" x14ac:dyDescent="0.35">
      <c r="A151" s="117"/>
      <c r="B151" s="40"/>
      <c r="C151" s="83"/>
      <c r="D151" s="84"/>
      <c r="E151" s="83"/>
      <c r="F151" s="104"/>
      <c r="G151" s="104"/>
      <c r="H151" s="319"/>
      <c r="I151" s="319"/>
      <c r="J151" s="25"/>
      <c r="K151" s="341"/>
      <c r="L151" s="40"/>
    </row>
    <row r="152" spans="1:12" s="27" customFormat="1" x14ac:dyDescent="0.35">
      <c r="A152" s="117"/>
      <c r="B152" s="40"/>
      <c r="C152" s="83"/>
      <c r="D152" s="84"/>
      <c r="E152" s="83"/>
      <c r="F152" s="104"/>
      <c r="G152" s="104"/>
      <c r="H152" s="319"/>
      <c r="I152" s="319"/>
      <c r="J152" s="25"/>
      <c r="K152" s="341"/>
      <c r="L152" s="40"/>
    </row>
    <row r="153" spans="1:12" s="27" customFormat="1" x14ac:dyDescent="0.35">
      <c r="A153" s="117"/>
      <c r="B153" s="40"/>
      <c r="C153" s="83"/>
      <c r="D153" s="84"/>
      <c r="E153" s="83"/>
      <c r="F153" s="104"/>
      <c r="G153" s="104"/>
      <c r="H153" s="319"/>
      <c r="I153" s="319"/>
      <c r="J153" s="25"/>
      <c r="K153" s="341"/>
      <c r="L153" s="40"/>
    </row>
    <row r="154" spans="1:12" s="27" customFormat="1" x14ac:dyDescent="0.35">
      <c r="A154" s="117"/>
      <c r="B154" s="40"/>
      <c r="C154" s="83"/>
      <c r="D154" s="84"/>
      <c r="E154" s="83"/>
      <c r="F154" s="104"/>
      <c r="G154" s="104"/>
      <c r="H154" s="319"/>
      <c r="I154" s="319"/>
      <c r="J154" s="25"/>
      <c r="K154" s="341"/>
      <c r="L154" s="40"/>
    </row>
    <row r="155" spans="1:12" s="27" customFormat="1" x14ac:dyDescent="0.35">
      <c r="A155" s="117"/>
      <c r="B155" s="40"/>
      <c r="C155" s="83"/>
      <c r="D155" s="84"/>
      <c r="E155" s="83"/>
      <c r="F155" s="104"/>
      <c r="G155" s="104"/>
      <c r="H155" s="319"/>
      <c r="I155" s="319"/>
      <c r="J155" s="25"/>
      <c r="K155" s="341"/>
      <c r="L155" s="40"/>
    </row>
    <row r="156" spans="1:12" s="27" customFormat="1" x14ac:dyDescent="0.35">
      <c r="A156" s="117"/>
      <c r="B156" s="40"/>
      <c r="C156" s="83"/>
      <c r="D156" s="84"/>
      <c r="E156" s="83"/>
      <c r="F156" s="104"/>
      <c r="G156" s="104"/>
      <c r="H156" s="319"/>
      <c r="I156" s="319"/>
      <c r="J156" s="25"/>
      <c r="K156" s="341"/>
      <c r="L156" s="40"/>
    </row>
    <row r="157" spans="1:12" s="27" customFormat="1" x14ac:dyDescent="0.35">
      <c r="A157" s="117"/>
      <c r="B157" s="40"/>
      <c r="C157" s="83"/>
      <c r="D157" s="84"/>
      <c r="E157" s="83"/>
      <c r="F157" s="104"/>
      <c r="G157" s="104"/>
      <c r="H157" s="319"/>
      <c r="I157" s="319"/>
      <c r="J157" s="25"/>
      <c r="K157" s="341"/>
      <c r="L157" s="40"/>
    </row>
    <row r="158" spans="1:12" s="27" customFormat="1" x14ac:dyDescent="0.35">
      <c r="A158" s="117"/>
      <c r="B158" s="40"/>
      <c r="C158" s="83"/>
      <c r="D158" s="84"/>
      <c r="E158" s="83"/>
      <c r="F158" s="104"/>
      <c r="G158" s="104"/>
      <c r="H158" s="319"/>
      <c r="I158" s="319"/>
      <c r="J158" s="25"/>
      <c r="K158" s="341"/>
      <c r="L158" s="40"/>
    </row>
    <row r="159" spans="1:12" s="27" customFormat="1" x14ac:dyDescent="0.35">
      <c r="A159" s="117"/>
      <c r="B159" s="40"/>
      <c r="C159" s="83"/>
      <c r="D159" s="84"/>
      <c r="E159" s="83"/>
      <c r="F159" s="104"/>
      <c r="G159" s="104"/>
      <c r="H159" s="319"/>
      <c r="I159" s="319"/>
      <c r="J159" s="25"/>
      <c r="K159" s="341"/>
      <c r="L159" s="40"/>
    </row>
    <row r="160" spans="1:12" s="27" customFormat="1" x14ac:dyDescent="0.35">
      <c r="A160" s="117"/>
      <c r="B160" s="40"/>
      <c r="C160" s="83"/>
      <c r="D160" s="84"/>
      <c r="E160" s="83"/>
      <c r="F160" s="104"/>
      <c r="G160" s="104"/>
      <c r="H160" s="319"/>
      <c r="I160" s="319"/>
      <c r="J160" s="25"/>
      <c r="K160" s="341"/>
      <c r="L160" s="40"/>
    </row>
    <row r="161" spans="1:12" s="27" customFormat="1" x14ac:dyDescent="0.35">
      <c r="A161" s="117"/>
      <c r="B161" s="40"/>
      <c r="C161" s="83"/>
      <c r="D161" s="84"/>
      <c r="E161" s="83"/>
      <c r="F161" s="104"/>
      <c r="G161" s="104"/>
      <c r="H161" s="319"/>
      <c r="I161" s="319"/>
      <c r="J161" s="25"/>
      <c r="K161" s="341"/>
      <c r="L161" s="40"/>
    </row>
    <row r="162" spans="1:12" s="27" customFormat="1" x14ac:dyDescent="0.35">
      <c r="A162" s="117"/>
      <c r="B162" s="40"/>
      <c r="C162" s="83"/>
      <c r="D162" s="84"/>
      <c r="E162" s="83"/>
      <c r="F162" s="104"/>
      <c r="G162" s="104"/>
      <c r="H162" s="319"/>
      <c r="I162" s="319"/>
      <c r="J162" s="25"/>
      <c r="K162" s="341"/>
      <c r="L162" s="40"/>
    </row>
    <row r="163" spans="1:12" s="27" customFormat="1" x14ac:dyDescent="0.35">
      <c r="A163" s="117"/>
      <c r="B163" s="40"/>
      <c r="C163" s="83"/>
      <c r="D163" s="84"/>
      <c r="E163" s="83"/>
      <c r="F163" s="104"/>
      <c r="G163" s="104"/>
      <c r="H163" s="319"/>
      <c r="I163" s="319"/>
      <c r="J163" s="25"/>
      <c r="K163" s="341"/>
      <c r="L163" s="40"/>
    </row>
    <row r="164" spans="1:12" s="27" customFormat="1" x14ac:dyDescent="0.35">
      <c r="A164" s="117"/>
      <c r="B164" s="40"/>
      <c r="C164" s="83"/>
      <c r="D164" s="84"/>
      <c r="E164" s="83"/>
      <c r="F164" s="104"/>
      <c r="G164" s="104"/>
      <c r="H164" s="319"/>
      <c r="I164" s="319"/>
      <c r="J164" s="25"/>
      <c r="K164" s="341"/>
      <c r="L164" s="40"/>
    </row>
    <row r="165" spans="1:12" s="27" customFormat="1" x14ac:dyDescent="0.35">
      <c r="A165" s="117"/>
      <c r="B165" s="40"/>
      <c r="C165" s="83"/>
      <c r="D165" s="84"/>
      <c r="E165" s="83"/>
      <c r="F165" s="104"/>
      <c r="G165" s="104"/>
      <c r="H165" s="319"/>
      <c r="I165" s="319"/>
      <c r="J165" s="25"/>
      <c r="K165" s="341"/>
      <c r="L165" s="40"/>
    </row>
    <row r="166" spans="1:12" s="27" customFormat="1" x14ac:dyDescent="0.35">
      <c r="A166" s="117"/>
      <c r="B166" s="40"/>
      <c r="C166" s="83"/>
      <c r="D166" s="84"/>
      <c r="E166" s="83"/>
      <c r="F166" s="104"/>
      <c r="G166" s="104"/>
      <c r="H166" s="319"/>
      <c r="I166" s="319"/>
      <c r="J166" s="25"/>
      <c r="K166" s="341"/>
      <c r="L166" s="40"/>
    </row>
    <row r="167" spans="1:12" s="27" customFormat="1" x14ac:dyDescent="0.35">
      <c r="A167" s="117"/>
      <c r="B167" s="40"/>
      <c r="C167" s="83"/>
      <c r="D167" s="84"/>
      <c r="E167" s="83"/>
      <c r="F167" s="104"/>
      <c r="G167" s="104"/>
      <c r="H167" s="319"/>
      <c r="I167" s="319"/>
      <c r="J167" s="25"/>
      <c r="K167" s="341"/>
      <c r="L167" s="40"/>
    </row>
    <row r="168" spans="1:12" s="27" customFormat="1" x14ac:dyDescent="0.35">
      <c r="A168" s="117"/>
      <c r="B168" s="40"/>
      <c r="C168" s="83"/>
      <c r="D168" s="84"/>
      <c r="E168" s="83"/>
      <c r="F168" s="104"/>
      <c r="G168" s="104"/>
      <c r="H168" s="319"/>
      <c r="I168" s="319"/>
      <c r="J168" s="25"/>
      <c r="K168" s="341"/>
      <c r="L168" s="40"/>
    </row>
    <row r="169" spans="1:12" s="27" customFormat="1" x14ac:dyDescent="0.35">
      <c r="A169" s="117"/>
      <c r="B169" s="40"/>
      <c r="C169" s="83"/>
      <c r="D169" s="84"/>
      <c r="E169" s="83"/>
      <c r="F169" s="104"/>
      <c r="G169" s="104"/>
      <c r="H169" s="319"/>
      <c r="I169" s="319"/>
      <c r="J169" s="25"/>
      <c r="K169" s="341"/>
      <c r="L169" s="40"/>
    </row>
    <row r="170" spans="1:12" s="27" customFormat="1" x14ac:dyDescent="0.35">
      <c r="A170" s="117"/>
      <c r="B170" s="40"/>
      <c r="C170" s="83"/>
      <c r="D170" s="84"/>
      <c r="E170" s="83"/>
      <c r="F170" s="104"/>
      <c r="G170" s="104"/>
      <c r="H170" s="319"/>
      <c r="I170" s="319"/>
      <c r="J170" s="25"/>
      <c r="K170" s="341"/>
      <c r="L170" s="40"/>
    </row>
    <row r="171" spans="1:12" s="27" customFormat="1" x14ac:dyDescent="0.35">
      <c r="A171" s="117"/>
      <c r="B171" s="40"/>
      <c r="C171" s="83"/>
      <c r="D171" s="84"/>
      <c r="E171" s="83"/>
      <c r="F171" s="104"/>
      <c r="G171" s="104"/>
      <c r="H171" s="319"/>
      <c r="I171" s="319"/>
      <c r="J171" s="25"/>
      <c r="K171" s="341"/>
      <c r="L171" s="40"/>
    </row>
    <row r="172" spans="1:12" s="27" customFormat="1" x14ac:dyDescent="0.35">
      <c r="A172" s="117"/>
      <c r="B172" s="40"/>
      <c r="C172" s="83"/>
      <c r="D172" s="84"/>
      <c r="E172" s="83"/>
      <c r="F172" s="104"/>
      <c r="G172" s="104"/>
      <c r="H172" s="319"/>
      <c r="I172" s="319"/>
      <c r="J172" s="25"/>
      <c r="K172" s="341"/>
      <c r="L172" s="40"/>
    </row>
    <row r="173" spans="1:12" s="27" customFormat="1" x14ac:dyDescent="0.35">
      <c r="A173" s="117"/>
      <c r="B173" s="40"/>
      <c r="C173" s="83"/>
      <c r="D173" s="84"/>
      <c r="E173" s="83"/>
      <c r="F173" s="104"/>
      <c r="G173" s="104"/>
      <c r="H173" s="319"/>
      <c r="I173" s="319"/>
      <c r="J173" s="25"/>
      <c r="K173" s="341"/>
      <c r="L173" s="40"/>
    </row>
    <row r="174" spans="1:12" s="27" customFormat="1" x14ac:dyDescent="0.35">
      <c r="A174" s="117"/>
      <c r="B174" s="40"/>
      <c r="C174" s="83"/>
      <c r="D174" s="84"/>
      <c r="E174" s="83"/>
      <c r="F174" s="104"/>
      <c r="G174" s="104"/>
      <c r="H174" s="319"/>
      <c r="I174" s="319"/>
      <c r="J174" s="25"/>
      <c r="K174" s="341"/>
      <c r="L174" s="40"/>
    </row>
    <row r="175" spans="1:12" s="27" customFormat="1" x14ac:dyDescent="0.35">
      <c r="A175" s="117"/>
      <c r="B175" s="40"/>
      <c r="C175" s="83"/>
      <c r="D175" s="84"/>
      <c r="E175" s="83"/>
      <c r="F175" s="104"/>
      <c r="G175" s="104"/>
      <c r="H175" s="319"/>
      <c r="I175" s="319"/>
      <c r="J175" s="25"/>
      <c r="K175" s="341"/>
      <c r="L175" s="40"/>
    </row>
    <row r="176" spans="1:12" s="27" customFormat="1" x14ac:dyDescent="0.35">
      <c r="A176" s="117"/>
      <c r="B176" s="40"/>
      <c r="C176" s="83"/>
      <c r="D176" s="84"/>
      <c r="E176" s="83"/>
      <c r="F176" s="104"/>
      <c r="G176" s="104"/>
      <c r="H176" s="319"/>
      <c r="I176" s="319"/>
      <c r="J176" s="25"/>
      <c r="K176" s="341"/>
      <c r="L176" s="40"/>
    </row>
    <row r="177" spans="1:12" s="27" customFormat="1" x14ac:dyDescent="0.35">
      <c r="A177" s="117"/>
      <c r="B177" s="40"/>
      <c r="C177" s="83"/>
      <c r="D177" s="84"/>
      <c r="E177" s="83"/>
      <c r="F177" s="104"/>
      <c r="G177" s="104"/>
      <c r="H177" s="319"/>
      <c r="I177" s="319"/>
      <c r="J177" s="25"/>
      <c r="K177" s="341"/>
      <c r="L177" s="40"/>
    </row>
    <row r="178" spans="1:12" s="27" customFormat="1" x14ac:dyDescent="0.35">
      <c r="A178" s="117"/>
      <c r="B178" s="40"/>
      <c r="C178" s="83"/>
      <c r="D178" s="84"/>
      <c r="E178" s="83"/>
      <c r="F178" s="104"/>
      <c r="G178" s="104"/>
      <c r="H178" s="319"/>
      <c r="I178" s="319"/>
      <c r="J178" s="25"/>
      <c r="K178" s="341"/>
      <c r="L178" s="40"/>
    </row>
    <row r="179" spans="1:12" s="27" customFormat="1" x14ac:dyDescent="0.35">
      <c r="A179" s="117"/>
      <c r="B179" s="40"/>
      <c r="C179" s="83"/>
      <c r="D179" s="84"/>
      <c r="E179" s="83"/>
      <c r="F179" s="104"/>
      <c r="G179" s="104"/>
      <c r="H179" s="319"/>
      <c r="I179" s="319"/>
      <c r="J179" s="25"/>
      <c r="K179" s="341"/>
      <c r="L179" s="40"/>
    </row>
    <row r="180" spans="1:12" s="27" customFormat="1" x14ac:dyDescent="0.35">
      <c r="A180" s="117"/>
      <c r="B180" s="40"/>
      <c r="C180" s="83"/>
      <c r="D180" s="84"/>
      <c r="E180" s="83"/>
      <c r="F180" s="104"/>
      <c r="G180" s="104"/>
      <c r="H180" s="319"/>
      <c r="I180" s="319"/>
      <c r="J180" s="25"/>
      <c r="K180" s="341"/>
      <c r="L180" s="40"/>
    </row>
    <row r="181" spans="1:12" s="27" customFormat="1" x14ac:dyDescent="0.35">
      <c r="A181" s="117"/>
      <c r="B181" s="40"/>
      <c r="C181" s="83"/>
      <c r="D181" s="84"/>
      <c r="E181" s="83"/>
      <c r="F181" s="104"/>
      <c r="G181" s="104"/>
      <c r="H181" s="319"/>
      <c r="I181" s="319"/>
      <c r="J181" s="25"/>
      <c r="K181" s="341"/>
      <c r="L181" s="40"/>
    </row>
    <row r="182" spans="1:12" s="27" customFormat="1" x14ac:dyDescent="0.35">
      <c r="A182" s="117"/>
      <c r="B182" s="40"/>
      <c r="C182" s="83"/>
      <c r="D182" s="84"/>
      <c r="E182" s="83"/>
      <c r="F182" s="104"/>
      <c r="G182" s="104"/>
      <c r="H182" s="319"/>
      <c r="I182" s="319"/>
      <c r="J182" s="25"/>
      <c r="K182" s="341"/>
      <c r="L182" s="40"/>
    </row>
    <row r="183" spans="1:12" s="27" customFormat="1" x14ac:dyDescent="0.35">
      <c r="A183" s="117"/>
      <c r="B183" s="40"/>
      <c r="C183" s="83"/>
      <c r="D183" s="84"/>
      <c r="E183" s="83"/>
      <c r="F183" s="104"/>
      <c r="G183" s="104"/>
      <c r="H183" s="319"/>
      <c r="I183" s="319"/>
      <c r="J183" s="25"/>
      <c r="K183" s="341"/>
      <c r="L183" s="40"/>
    </row>
    <row r="184" spans="1:12" s="27" customFormat="1" x14ac:dyDescent="0.35">
      <c r="A184" s="117"/>
      <c r="B184" s="40"/>
      <c r="C184" s="83"/>
      <c r="D184" s="84"/>
      <c r="E184" s="83"/>
      <c r="F184" s="104"/>
      <c r="G184" s="104"/>
      <c r="H184" s="319"/>
      <c r="I184" s="319"/>
      <c r="J184" s="25"/>
      <c r="K184" s="341"/>
      <c r="L184" s="40"/>
    </row>
    <row r="185" spans="1:12" s="27" customFormat="1" x14ac:dyDescent="0.35">
      <c r="A185" s="117"/>
      <c r="B185" s="40"/>
      <c r="C185" s="83"/>
      <c r="D185" s="84"/>
      <c r="E185" s="83"/>
      <c r="F185" s="104"/>
      <c r="G185" s="104"/>
      <c r="H185" s="319"/>
      <c r="I185" s="319"/>
      <c r="J185" s="25"/>
      <c r="K185" s="341"/>
      <c r="L185" s="40"/>
    </row>
    <row r="186" spans="1:12" s="27" customFormat="1" x14ac:dyDescent="0.35">
      <c r="A186" s="117"/>
      <c r="B186" s="40"/>
      <c r="C186" s="83"/>
      <c r="D186" s="84"/>
      <c r="E186" s="83"/>
      <c r="F186" s="104"/>
      <c r="G186" s="104"/>
      <c r="H186" s="319"/>
      <c r="I186" s="319"/>
      <c r="J186" s="25"/>
      <c r="K186" s="341"/>
      <c r="L186" s="40"/>
    </row>
    <row r="187" spans="1:12" s="27" customFormat="1" x14ac:dyDescent="0.35">
      <c r="A187" s="117"/>
      <c r="B187" s="40"/>
      <c r="C187" s="83"/>
      <c r="D187" s="84"/>
      <c r="E187" s="83"/>
      <c r="F187" s="104"/>
      <c r="G187" s="104"/>
      <c r="H187" s="319"/>
      <c r="I187" s="319"/>
      <c r="J187" s="25"/>
      <c r="K187" s="341"/>
      <c r="L187" s="40"/>
    </row>
    <row r="188" spans="1:12" s="27" customFormat="1" x14ac:dyDescent="0.35">
      <c r="A188" s="117"/>
      <c r="B188" s="40"/>
      <c r="C188" s="83"/>
      <c r="D188" s="84"/>
      <c r="E188" s="83"/>
      <c r="F188" s="104"/>
      <c r="G188" s="104"/>
      <c r="H188" s="319"/>
      <c r="I188" s="319"/>
      <c r="J188" s="25"/>
      <c r="K188" s="341"/>
      <c r="L188" s="40"/>
    </row>
    <row r="189" spans="1:12" s="27" customFormat="1" x14ac:dyDescent="0.35">
      <c r="A189" s="117"/>
      <c r="B189" s="40"/>
      <c r="C189" s="83"/>
      <c r="D189" s="84"/>
      <c r="E189" s="83"/>
      <c r="F189" s="104"/>
      <c r="G189" s="104"/>
      <c r="H189" s="319"/>
      <c r="I189" s="319"/>
      <c r="J189" s="25"/>
      <c r="K189" s="341"/>
      <c r="L189" s="40"/>
    </row>
    <row r="190" spans="1:12" s="27" customFormat="1" x14ac:dyDescent="0.35">
      <c r="A190" s="117"/>
      <c r="B190" s="40"/>
      <c r="C190" s="83"/>
      <c r="D190" s="84"/>
      <c r="E190" s="83"/>
      <c r="F190" s="104"/>
      <c r="G190" s="104"/>
      <c r="H190" s="319"/>
      <c r="I190" s="319"/>
      <c r="J190" s="25"/>
      <c r="K190" s="341"/>
      <c r="L190" s="40"/>
    </row>
    <row r="191" spans="1:12" s="27" customFormat="1" x14ac:dyDescent="0.35">
      <c r="A191" s="117"/>
      <c r="B191" s="40"/>
      <c r="C191" s="83"/>
      <c r="D191" s="84"/>
      <c r="E191" s="83"/>
      <c r="F191" s="104"/>
      <c r="G191" s="104"/>
      <c r="H191" s="319"/>
      <c r="I191" s="319"/>
      <c r="J191" s="25"/>
      <c r="K191" s="341"/>
      <c r="L191" s="40"/>
    </row>
    <row r="192" spans="1:12" s="27" customFormat="1" x14ac:dyDescent="0.35">
      <c r="A192" s="117"/>
      <c r="B192" s="40"/>
      <c r="C192" s="83"/>
      <c r="D192" s="84"/>
      <c r="E192" s="83"/>
      <c r="F192" s="104"/>
      <c r="G192" s="104"/>
      <c r="H192" s="319"/>
      <c r="I192" s="319"/>
      <c r="J192" s="25"/>
      <c r="K192" s="341"/>
      <c r="L192" s="40"/>
    </row>
    <row r="193" spans="1:12" s="27" customFormat="1" x14ac:dyDescent="0.35">
      <c r="A193" s="117"/>
      <c r="B193" s="40"/>
      <c r="C193" s="83"/>
      <c r="D193" s="84"/>
      <c r="E193" s="83"/>
      <c r="F193" s="104"/>
      <c r="G193" s="104"/>
      <c r="H193" s="319"/>
      <c r="I193" s="319"/>
      <c r="J193" s="25"/>
      <c r="K193" s="341"/>
      <c r="L193" s="40"/>
    </row>
    <row r="194" spans="1:12" s="27" customFormat="1" x14ac:dyDescent="0.35">
      <c r="A194" s="117"/>
      <c r="B194" s="40"/>
      <c r="C194" s="83"/>
      <c r="D194" s="84"/>
      <c r="E194" s="83"/>
      <c r="F194" s="104"/>
      <c r="G194" s="104"/>
      <c r="H194" s="319"/>
      <c r="I194" s="319"/>
      <c r="J194" s="25"/>
      <c r="K194" s="341"/>
      <c r="L194" s="40"/>
    </row>
    <row r="195" spans="1:12" s="27" customFormat="1" x14ac:dyDescent="0.35">
      <c r="A195" s="117"/>
      <c r="B195" s="40"/>
      <c r="C195" s="83"/>
      <c r="D195" s="84"/>
      <c r="E195" s="83"/>
      <c r="F195" s="104"/>
      <c r="G195" s="104"/>
      <c r="H195" s="319"/>
      <c r="I195" s="319"/>
      <c r="J195" s="25"/>
      <c r="K195" s="341"/>
      <c r="L195" s="40"/>
    </row>
    <row r="196" spans="1:12" s="27" customFormat="1" x14ac:dyDescent="0.35">
      <c r="A196" s="117"/>
      <c r="B196" s="40"/>
      <c r="C196" s="83"/>
      <c r="D196" s="84"/>
      <c r="E196" s="83"/>
      <c r="F196" s="104"/>
      <c r="G196" s="104"/>
      <c r="H196" s="319"/>
      <c r="I196" s="319"/>
      <c r="J196" s="25"/>
      <c r="K196" s="341"/>
      <c r="L196" s="40"/>
    </row>
    <row r="197" spans="1:12" s="27" customFormat="1" x14ac:dyDescent="0.35">
      <c r="A197" s="117"/>
      <c r="B197" s="40"/>
      <c r="C197" s="83"/>
      <c r="D197" s="84"/>
      <c r="E197" s="83"/>
      <c r="F197" s="104"/>
      <c r="G197" s="104"/>
      <c r="H197" s="319"/>
      <c r="I197" s="319"/>
      <c r="J197" s="25"/>
      <c r="K197" s="341"/>
      <c r="L197" s="40"/>
    </row>
    <row r="198" spans="1:12" s="27" customFormat="1" x14ac:dyDescent="0.35">
      <c r="A198" s="117"/>
      <c r="B198" s="40"/>
      <c r="C198" s="83"/>
      <c r="D198" s="84"/>
      <c r="E198" s="83"/>
      <c r="F198" s="104"/>
      <c r="G198" s="104"/>
      <c r="H198" s="319"/>
      <c r="I198" s="319"/>
      <c r="J198" s="25"/>
      <c r="K198" s="341"/>
      <c r="L198" s="40"/>
    </row>
    <row r="199" spans="1:12" s="27" customFormat="1" x14ac:dyDescent="0.35">
      <c r="A199" s="117"/>
      <c r="B199" s="40"/>
      <c r="C199" s="83"/>
      <c r="D199" s="84"/>
      <c r="E199" s="83"/>
      <c r="F199" s="104"/>
      <c r="G199" s="104"/>
      <c r="H199" s="319"/>
      <c r="I199" s="319"/>
      <c r="J199" s="25"/>
      <c r="K199" s="341"/>
      <c r="L199" s="40"/>
    </row>
    <row r="200" spans="1:12" s="27" customFormat="1" x14ac:dyDescent="0.35">
      <c r="A200" s="117"/>
      <c r="B200" s="40"/>
      <c r="C200" s="83"/>
      <c r="D200" s="84"/>
      <c r="E200" s="83"/>
      <c r="F200" s="104"/>
      <c r="G200" s="104"/>
      <c r="H200" s="319"/>
      <c r="I200" s="319"/>
      <c r="J200" s="25"/>
      <c r="K200" s="341"/>
      <c r="L200" s="40"/>
    </row>
    <row r="201" spans="1:12" s="27" customFormat="1" x14ac:dyDescent="0.35">
      <c r="A201" s="117"/>
      <c r="B201" s="40"/>
      <c r="C201" s="83"/>
      <c r="D201" s="84"/>
      <c r="E201" s="83"/>
      <c r="F201" s="104"/>
      <c r="G201" s="104"/>
      <c r="H201" s="319"/>
      <c r="I201" s="319"/>
      <c r="J201" s="25"/>
      <c r="K201" s="341"/>
      <c r="L201" s="40"/>
    </row>
    <row r="202" spans="1:12" s="27" customFormat="1" x14ac:dyDescent="0.35">
      <c r="A202" s="117"/>
      <c r="B202" s="40"/>
      <c r="C202" s="83"/>
      <c r="D202" s="84"/>
      <c r="E202" s="83"/>
      <c r="F202" s="104"/>
      <c r="G202" s="104"/>
      <c r="H202" s="319"/>
      <c r="I202" s="319"/>
      <c r="J202" s="25"/>
      <c r="K202" s="341"/>
      <c r="L202" s="40"/>
    </row>
    <row r="203" spans="1:12" s="27" customFormat="1" x14ac:dyDescent="0.35">
      <c r="A203" s="117"/>
      <c r="B203" s="40"/>
      <c r="C203" s="83"/>
      <c r="D203" s="84"/>
      <c r="E203" s="83"/>
      <c r="F203" s="104"/>
      <c r="G203" s="104"/>
      <c r="H203" s="319"/>
      <c r="I203" s="319"/>
      <c r="J203" s="25"/>
      <c r="K203" s="341"/>
      <c r="L203" s="40"/>
    </row>
    <row r="204" spans="1:12" s="27" customFormat="1" x14ac:dyDescent="0.35">
      <c r="A204" s="117"/>
      <c r="B204" s="40"/>
      <c r="C204" s="83"/>
      <c r="D204" s="84"/>
      <c r="E204" s="83"/>
      <c r="F204" s="104"/>
      <c r="G204" s="104"/>
      <c r="H204" s="319"/>
      <c r="I204" s="319"/>
      <c r="J204" s="25"/>
      <c r="K204" s="341"/>
      <c r="L204" s="40"/>
    </row>
    <row r="205" spans="1:12" s="27" customFormat="1" x14ac:dyDescent="0.35">
      <c r="A205" s="117"/>
      <c r="B205" s="40"/>
      <c r="C205" s="83"/>
      <c r="D205" s="84"/>
      <c r="E205" s="83"/>
      <c r="F205" s="104"/>
      <c r="G205" s="104"/>
      <c r="H205" s="319"/>
      <c r="I205" s="319"/>
      <c r="J205" s="25"/>
      <c r="K205" s="341"/>
      <c r="L205" s="40"/>
    </row>
    <row r="206" spans="1:12" s="27" customFormat="1" x14ac:dyDescent="0.35">
      <c r="A206" s="117"/>
      <c r="B206" s="40"/>
      <c r="C206" s="83"/>
      <c r="D206" s="84"/>
      <c r="E206" s="83"/>
      <c r="F206" s="104"/>
      <c r="G206" s="104"/>
      <c r="H206" s="319"/>
      <c r="I206" s="319"/>
      <c r="J206" s="25"/>
      <c r="K206" s="341"/>
      <c r="L206" s="40"/>
    </row>
    <row r="207" spans="1:12" s="27" customFormat="1" x14ac:dyDescent="0.35">
      <c r="A207" s="117"/>
      <c r="B207" s="40"/>
      <c r="C207" s="83"/>
      <c r="D207" s="84"/>
      <c r="E207" s="83"/>
      <c r="F207" s="104"/>
      <c r="G207" s="104"/>
      <c r="H207" s="319"/>
      <c r="I207" s="319"/>
      <c r="J207" s="25"/>
      <c r="K207" s="341"/>
      <c r="L207" s="40"/>
    </row>
    <row r="208" spans="1:12" s="27" customFormat="1" x14ac:dyDescent="0.35">
      <c r="A208" s="117"/>
      <c r="B208" s="40"/>
      <c r="C208" s="83"/>
      <c r="D208" s="84"/>
      <c r="E208" s="83"/>
      <c r="F208" s="104"/>
      <c r="G208" s="104"/>
      <c r="H208" s="319"/>
      <c r="I208" s="319"/>
      <c r="J208" s="25"/>
      <c r="K208" s="341"/>
      <c r="L208" s="40"/>
    </row>
    <row r="209" spans="1:12" s="27" customFormat="1" x14ac:dyDescent="0.35">
      <c r="A209" s="117"/>
      <c r="B209" s="40"/>
      <c r="C209" s="83"/>
      <c r="D209" s="84"/>
      <c r="E209" s="83"/>
      <c r="F209" s="104"/>
      <c r="G209" s="104"/>
      <c r="H209" s="319"/>
      <c r="I209" s="319"/>
      <c r="J209" s="25"/>
      <c r="K209" s="341"/>
      <c r="L209" s="40"/>
    </row>
    <row r="210" spans="1:12" s="27" customFormat="1" x14ac:dyDescent="0.35">
      <c r="A210" s="117"/>
      <c r="B210" s="40"/>
      <c r="C210" s="83"/>
      <c r="D210" s="84"/>
      <c r="E210" s="83"/>
      <c r="F210" s="104"/>
      <c r="G210" s="104"/>
      <c r="H210" s="319"/>
      <c r="I210" s="319"/>
      <c r="J210" s="25"/>
      <c r="K210" s="341"/>
      <c r="L210" s="40"/>
    </row>
    <row r="211" spans="1:12" s="27" customFormat="1" x14ac:dyDescent="0.35">
      <c r="A211" s="117"/>
      <c r="B211" s="40"/>
      <c r="C211" s="83"/>
      <c r="D211" s="84"/>
      <c r="E211" s="83"/>
      <c r="F211" s="104"/>
      <c r="G211" s="104"/>
      <c r="H211" s="319"/>
      <c r="I211" s="319"/>
      <c r="J211" s="25"/>
      <c r="K211" s="341"/>
      <c r="L211" s="40"/>
    </row>
    <row r="212" spans="1:12" s="27" customFormat="1" x14ac:dyDescent="0.35">
      <c r="A212" s="117"/>
      <c r="B212" s="40"/>
      <c r="C212" s="83"/>
      <c r="D212" s="84"/>
      <c r="E212" s="83"/>
      <c r="F212" s="104"/>
      <c r="G212" s="104"/>
      <c r="H212" s="319"/>
      <c r="I212" s="319"/>
      <c r="J212" s="25"/>
      <c r="K212" s="341"/>
      <c r="L212" s="40"/>
    </row>
    <row r="213" spans="1:12" s="27" customFormat="1" x14ac:dyDescent="0.35">
      <c r="A213" s="117"/>
      <c r="B213" s="40"/>
      <c r="C213" s="83"/>
      <c r="D213" s="84"/>
      <c r="E213" s="83"/>
      <c r="F213" s="104"/>
      <c r="G213" s="104"/>
      <c r="H213" s="319"/>
      <c r="I213" s="319"/>
      <c r="J213" s="25"/>
      <c r="K213" s="341"/>
      <c r="L213" s="40"/>
    </row>
    <row r="214" spans="1:12" s="27" customFormat="1" x14ac:dyDescent="0.35">
      <c r="A214" s="117"/>
      <c r="B214" s="40"/>
      <c r="C214" s="83"/>
      <c r="D214" s="84"/>
      <c r="E214" s="83"/>
      <c r="F214" s="104"/>
      <c r="G214" s="104"/>
      <c r="H214" s="319"/>
      <c r="I214" s="319"/>
      <c r="J214" s="25"/>
      <c r="K214" s="341"/>
      <c r="L214" s="40"/>
    </row>
    <row r="215" spans="1:12" s="27" customFormat="1" x14ac:dyDescent="0.35">
      <c r="A215" s="117"/>
      <c r="B215" s="40"/>
      <c r="C215" s="83"/>
      <c r="D215" s="84"/>
      <c r="E215" s="83"/>
      <c r="F215" s="104"/>
      <c r="G215" s="104"/>
      <c r="H215" s="319"/>
      <c r="I215" s="319"/>
      <c r="J215" s="25"/>
      <c r="K215" s="341"/>
      <c r="L215" s="40"/>
    </row>
    <row r="216" spans="1:12" s="27" customFormat="1" x14ac:dyDescent="0.35">
      <c r="A216" s="117"/>
      <c r="B216" s="40"/>
      <c r="C216" s="83"/>
      <c r="D216" s="84"/>
      <c r="E216" s="83"/>
      <c r="F216" s="104"/>
      <c r="G216" s="104"/>
      <c r="H216" s="319"/>
      <c r="I216" s="319"/>
      <c r="J216" s="25"/>
      <c r="K216" s="341"/>
      <c r="L216" s="40"/>
    </row>
    <row r="217" spans="1:12" s="27" customFormat="1" x14ac:dyDescent="0.35">
      <c r="A217" s="117"/>
      <c r="B217" s="40"/>
      <c r="C217" s="83"/>
      <c r="D217" s="84"/>
      <c r="E217" s="83"/>
      <c r="F217" s="104"/>
      <c r="G217" s="104"/>
      <c r="H217" s="319"/>
      <c r="I217" s="319"/>
      <c r="J217" s="25"/>
      <c r="K217" s="341"/>
      <c r="L217" s="40"/>
    </row>
    <row r="218" spans="1:12" s="27" customFormat="1" x14ac:dyDescent="0.35">
      <c r="A218" s="117"/>
      <c r="B218" s="40"/>
      <c r="C218" s="83"/>
      <c r="D218" s="84"/>
      <c r="E218" s="83"/>
      <c r="F218" s="104"/>
      <c r="G218" s="104"/>
      <c r="H218" s="319"/>
      <c r="I218" s="319"/>
      <c r="J218" s="25"/>
      <c r="K218" s="341"/>
      <c r="L218" s="40"/>
    </row>
    <row r="219" spans="1:12" s="27" customFormat="1" x14ac:dyDescent="0.35">
      <c r="A219" s="117"/>
      <c r="B219" s="40"/>
      <c r="C219" s="83"/>
      <c r="D219" s="84"/>
      <c r="E219" s="83"/>
      <c r="F219" s="104"/>
      <c r="G219" s="104"/>
      <c r="H219" s="319"/>
      <c r="I219" s="319"/>
      <c r="J219" s="25"/>
      <c r="K219" s="341"/>
      <c r="L219" s="40"/>
    </row>
    <row r="220" spans="1:12" s="27" customFormat="1" x14ac:dyDescent="0.35">
      <c r="A220" s="117"/>
      <c r="B220" s="40"/>
      <c r="C220" s="83"/>
      <c r="D220" s="84"/>
      <c r="E220" s="83"/>
      <c r="F220" s="104"/>
      <c r="G220" s="104"/>
      <c r="H220" s="319"/>
      <c r="I220" s="319"/>
      <c r="J220" s="25"/>
      <c r="K220" s="341"/>
      <c r="L220" s="40"/>
    </row>
    <row r="221" spans="1:12" s="27" customFormat="1" x14ac:dyDescent="0.35">
      <c r="A221" s="117"/>
      <c r="B221" s="40"/>
      <c r="C221" s="83"/>
      <c r="D221" s="84"/>
      <c r="E221" s="83"/>
      <c r="F221" s="104"/>
      <c r="G221" s="104"/>
      <c r="H221" s="319"/>
      <c r="I221" s="319"/>
      <c r="J221" s="25"/>
      <c r="K221" s="341"/>
      <c r="L221" s="40"/>
    </row>
    <row r="222" spans="1:12" s="27" customFormat="1" x14ac:dyDescent="0.35">
      <c r="A222" s="117"/>
      <c r="B222" s="40"/>
      <c r="C222" s="83"/>
      <c r="D222" s="84"/>
      <c r="E222" s="83"/>
      <c r="F222" s="104"/>
      <c r="G222" s="104"/>
      <c r="H222" s="319"/>
      <c r="I222" s="319"/>
      <c r="J222" s="25"/>
      <c r="K222" s="341"/>
      <c r="L222" s="40"/>
    </row>
    <row r="223" spans="1:12" s="27" customFormat="1" x14ac:dyDescent="0.35">
      <c r="A223" s="117"/>
      <c r="B223" s="40"/>
      <c r="C223" s="83"/>
      <c r="D223" s="84"/>
      <c r="E223" s="83"/>
      <c r="F223" s="104"/>
      <c r="G223" s="104"/>
      <c r="H223" s="319"/>
      <c r="I223" s="319"/>
      <c r="J223" s="25"/>
      <c r="K223" s="341"/>
      <c r="L223" s="40"/>
    </row>
    <row r="224" spans="1:12" s="27" customFormat="1" x14ac:dyDescent="0.35">
      <c r="A224" s="117"/>
      <c r="B224" s="40"/>
      <c r="C224" s="83"/>
      <c r="D224" s="84"/>
      <c r="E224" s="83"/>
      <c r="F224" s="104"/>
      <c r="G224" s="104"/>
      <c r="H224" s="319"/>
      <c r="I224" s="319"/>
      <c r="J224" s="25"/>
      <c r="K224" s="341"/>
      <c r="L224" s="40"/>
    </row>
    <row r="225" spans="1:12" s="27" customFormat="1" x14ac:dyDescent="0.35">
      <c r="A225" s="117"/>
      <c r="B225" s="40"/>
      <c r="C225" s="83"/>
      <c r="D225" s="84"/>
      <c r="E225" s="83"/>
      <c r="F225" s="104"/>
      <c r="G225" s="104"/>
      <c r="H225" s="319"/>
      <c r="I225" s="319"/>
      <c r="J225" s="25"/>
      <c r="K225" s="341"/>
      <c r="L225" s="40"/>
    </row>
    <row r="226" spans="1:12" s="27" customFormat="1" x14ac:dyDescent="0.35">
      <c r="A226" s="117"/>
      <c r="B226" s="40"/>
      <c r="C226" s="83"/>
      <c r="D226" s="84"/>
      <c r="E226" s="83"/>
      <c r="F226" s="104"/>
      <c r="G226" s="104"/>
      <c r="H226" s="319"/>
      <c r="I226" s="319"/>
      <c r="J226" s="25"/>
      <c r="K226" s="341"/>
      <c r="L226" s="40"/>
    </row>
    <row r="227" spans="1:12" s="27" customFormat="1" x14ac:dyDescent="0.35">
      <c r="A227" s="117"/>
      <c r="B227" s="40"/>
      <c r="C227" s="83"/>
      <c r="D227" s="84"/>
      <c r="E227" s="83"/>
      <c r="F227" s="104"/>
      <c r="G227" s="104"/>
      <c r="H227" s="319"/>
      <c r="I227" s="319"/>
      <c r="J227" s="25"/>
      <c r="K227" s="341"/>
      <c r="L227" s="40"/>
    </row>
    <row r="228" spans="1:12" s="27" customFormat="1" x14ac:dyDescent="0.35">
      <c r="A228" s="117"/>
      <c r="B228" s="40"/>
      <c r="C228" s="83"/>
      <c r="D228" s="84"/>
      <c r="E228" s="83"/>
      <c r="F228" s="104"/>
      <c r="G228" s="104"/>
      <c r="H228" s="319"/>
      <c r="I228" s="319"/>
      <c r="J228" s="25"/>
      <c r="K228" s="341"/>
      <c r="L228" s="40"/>
    </row>
    <row r="229" spans="1:12" s="27" customFormat="1" x14ac:dyDescent="0.35">
      <c r="A229" s="117"/>
      <c r="B229" s="40"/>
      <c r="C229" s="83"/>
      <c r="D229" s="84"/>
      <c r="E229" s="83"/>
      <c r="F229" s="104"/>
      <c r="G229" s="104"/>
      <c r="H229" s="319"/>
      <c r="I229" s="319"/>
      <c r="J229" s="25"/>
      <c r="K229" s="341"/>
      <c r="L229" s="40"/>
    </row>
  </sheetData>
  <sortState xmlns:xlrd2="http://schemas.microsoft.com/office/spreadsheetml/2017/richdata2" ref="A71:T115">
    <sortCondition ref="J71:J115"/>
  </sortState>
  <mergeCells count="31">
    <mergeCell ref="A3:G3"/>
    <mergeCell ref="A14:G14"/>
    <mergeCell ref="A12:F12"/>
    <mergeCell ref="D8:E8"/>
    <mergeCell ref="H8:L8"/>
    <mergeCell ref="D9:E9"/>
    <mergeCell ref="H9:L9"/>
    <mergeCell ref="D10:E10"/>
    <mergeCell ref="A120:C120"/>
    <mergeCell ref="A117:C117"/>
    <mergeCell ref="D117:F118"/>
    <mergeCell ref="H117:L120"/>
    <mergeCell ref="A118:C118"/>
    <mergeCell ref="A119:C119"/>
    <mergeCell ref="D119:F120"/>
    <mergeCell ref="A70:F70"/>
    <mergeCell ref="A1:C1"/>
    <mergeCell ref="A2:C2"/>
    <mergeCell ref="D1:F2"/>
    <mergeCell ref="G1:L1"/>
    <mergeCell ref="G2:L2"/>
    <mergeCell ref="A4:E5"/>
    <mergeCell ref="F4:G4"/>
    <mergeCell ref="H4:L4"/>
    <mergeCell ref="H5:L5"/>
    <mergeCell ref="H10:L10"/>
    <mergeCell ref="A6:B10"/>
    <mergeCell ref="D6:E6"/>
    <mergeCell ref="H6:L6"/>
    <mergeCell ref="D7:E7"/>
    <mergeCell ref="H7:L7"/>
  </mergeCells>
  <pageMargins left="0.59055118110236227" right="0" top="0.31496062992125984" bottom="0.27559055118110237" header="0.31496062992125984" footer="0.23622047244094491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A7190-8BA8-4B74-9B97-5CE589187BEA}">
  <dimension ref="A1:A56"/>
  <sheetViews>
    <sheetView workbookViewId="0">
      <selection sqref="A1:A55"/>
    </sheetView>
  </sheetViews>
  <sheetFormatPr defaultRowHeight="14.4" x14ac:dyDescent="0.3"/>
  <sheetData>
    <row r="1" spans="1:1" x14ac:dyDescent="0.3">
      <c r="A1" s="87">
        <v>3.4722222222222224E-4</v>
      </c>
    </row>
    <row r="2" spans="1:1" x14ac:dyDescent="0.3">
      <c r="A2" s="87">
        <v>6.9444444444444447E-4</v>
      </c>
    </row>
    <row r="3" spans="1:1" x14ac:dyDescent="0.3">
      <c r="A3" s="87">
        <v>1.0416666666666667E-3</v>
      </c>
    </row>
    <row r="4" spans="1:1" x14ac:dyDescent="0.3">
      <c r="A4" s="87">
        <v>1.3888888888888889E-3</v>
      </c>
    </row>
    <row r="5" spans="1:1" x14ac:dyDescent="0.3">
      <c r="A5" s="87">
        <v>1.736111111111111E-3</v>
      </c>
    </row>
    <row r="6" spans="1:1" x14ac:dyDescent="0.3">
      <c r="A6" s="87">
        <v>2.0833333333333333E-3</v>
      </c>
    </row>
    <row r="7" spans="1:1" x14ac:dyDescent="0.3">
      <c r="A7" s="87">
        <v>2.4305555555555556E-3</v>
      </c>
    </row>
    <row r="8" spans="1:1" x14ac:dyDescent="0.3">
      <c r="A8" s="87">
        <v>2.7777777777777779E-3</v>
      </c>
    </row>
    <row r="9" spans="1:1" x14ac:dyDescent="0.3">
      <c r="A9" s="87">
        <v>3.1249999999999997E-3</v>
      </c>
    </row>
    <row r="10" spans="1:1" x14ac:dyDescent="0.3">
      <c r="A10" s="87">
        <v>3.472222222222222E-3</v>
      </c>
    </row>
    <row r="11" spans="1:1" x14ac:dyDescent="0.3">
      <c r="A11" s="87">
        <v>3.8194444444444443E-3</v>
      </c>
    </row>
    <row r="12" spans="1:1" x14ac:dyDescent="0.3">
      <c r="A12" s="87">
        <v>4.1666666666666666E-3</v>
      </c>
    </row>
    <row r="13" spans="1:1" x14ac:dyDescent="0.3">
      <c r="A13" s="87">
        <v>4.5138888888888893E-3</v>
      </c>
    </row>
    <row r="14" spans="1:1" x14ac:dyDescent="0.3">
      <c r="A14" s="87">
        <v>4.8611111111111112E-3</v>
      </c>
    </row>
    <row r="15" spans="1:1" x14ac:dyDescent="0.3">
      <c r="A15" s="87">
        <v>5.208333333333333E-3</v>
      </c>
    </row>
    <row r="16" spans="1:1" x14ac:dyDescent="0.3">
      <c r="A16" s="87">
        <v>5.5555555555555558E-3</v>
      </c>
    </row>
    <row r="17" spans="1:1" x14ac:dyDescent="0.3">
      <c r="A17" s="87">
        <v>5.9027777777777776E-3</v>
      </c>
    </row>
    <row r="18" spans="1:1" x14ac:dyDescent="0.3">
      <c r="A18" s="87">
        <v>6.2499999999999995E-3</v>
      </c>
    </row>
    <row r="19" spans="1:1" x14ac:dyDescent="0.3">
      <c r="A19" s="87">
        <v>6.5972222222222222E-3</v>
      </c>
    </row>
    <row r="20" spans="1:1" x14ac:dyDescent="0.3">
      <c r="A20" s="87">
        <v>6.9444444444444441E-3</v>
      </c>
    </row>
    <row r="21" spans="1:1" x14ac:dyDescent="0.3">
      <c r="A21" s="87">
        <v>7.2916666666666659E-3</v>
      </c>
    </row>
    <row r="22" spans="1:1" x14ac:dyDescent="0.3">
      <c r="A22" s="87">
        <v>7.6388888888888886E-3</v>
      </c>
    </row>
    <row r="23" spans="1:1" x14ac:dyDescent="0.3">
      <c r="A23" s="87">
        <v>7.9861111111111122E-3</v>
      </c>
    </row>
    <row r="24" spans="1:1" x14ac:dyDescent="0.3">
      <c r="A24" s="87">
        <v>8.3333333333333332E-3</v>
      </c>
    </row>
    <row r="25" spans="1:1" x14ac:dyDescent="0.3">
      <c r="A25" s="87">
        <v>8.6805555555555559E-3</v>
      </c>
    </row>
    <row r="26" spans="1:1" x14ac:dyDescent="0.3">
      <c r="A26" s="87">
        <v>9.0277777777777787E-3</v>
      </c>
    </row>
    <row r="27" spans="1:1" x14ac:dyDescent="0.3">
      <c r="A27" s="87">
        <v>9.3749999999999997E-3</v>
      </c>
    </row>
    <row r="28" spans="1:1" x14ac:dyDescent="0.3">
      <c r="A28" s="87">
        <v>9.7222222222222224E-3</v>
      </c>
    </row>
    <row r="29" spans="1:1" x14ac:dyDescent="0.3">
      <c r="A29" s="87">
        <v>1.0069444444444445E-2</v>
      </c>
    </row>
    <row r="30" spans="1:1" x14ac:dyDescent="0.3">
      <c r="A30" s="87">
        <v>1.0416666666666666E-2</v>
      </c>
    </row>
    <row r="31" spans="1:1" x14ac:dyDescent="0.3">
      <c r="A31" s="317">
        <v>1.0763888888888891E-2</v>
      </c>
    </row>
    <row r="32" spans="1:1" x14ac:dyDescent="0.3">
      <c r="A32" s="312">
        <v>1.1111111111111112E-2</v>
      </c>
    </row>
    <row r="33" spans="1:1" x14ac:dyDescent="0.3">
      <c r="A33" s="312">
        <v>1.1458333333333334E-2</v>
      </c>
    </row>
    <row r="34" spans="1:1" x14ac:dyDescent="0.3">
      <c r="A34" s="312">
        <v>1.1805555555555555E-2</v>
      </c>
    </row>
    <row r="35" spans="1:1" x14ac:dyDescent="0.3">
      <c r="A35" s="312">
        <v>1.2152777777777778E-2</v>
      </c>
    </row>
    <row r="36" spans="1:1" x14ac:dyDescent="0.3">
      <c r="A36" s="312">
        <v>1.2499999999999999E-2</v>
      </c>
    </row>
    <row r="37" spans="1:1" x14ac:dyDescent="0.3">
      <c r="A37" s="312">
        <v>1.2847222222222223E-2</v>
      </c>
    </row>
    <row r="38" spans="1:1" x14ac:dyDescent="0.3">
      <c r="A38" s="312">
        <v>1.3194444444444444E-2</v>
      </c>
    </row>
    <row r="39" spans="1:1" x14ac:dyDescent="0.3">
      <c r="A39" s="312">
        <v>1.3541666666666667E-2</v>
      </c>
    </row>
    <row r="40" spans="1:1" x14ac:dyDescent="0.3">
      <c r="A40" s="312">
        <v>1.3888888888888888E-2</v>
      </c>
    </row>
    <row r="41" spans="1:1" x14ac:dyDescent="0.3">
      <c r="A41" s="312">
        <v>1.4236111111111111E-2</v>
      </c>
    </row>
    <row r="42" spans="1:1" x14ac:dyDescent="0.3">
      <c r="A42" s="87">
        <v>1.4583333333333332E-2</v>
      </c>
    </row>
    <row r="43" spans="1:1" x14ac:dyDescent="0.3">
      <c r="A43" s="87">
        <v>1.4930555555555556E-2</v>
      </c>
    </row>
    <row r="44" spans="1:1" x14ac:dyDescent="0.3">
      <c r="A44" s="87">
        <v>1.5277777777777777E-2</v>
      </c>
    </row>
    <row r="45" spans="1:1" x14ac:dyDescent="0.3">
      <c r="A45" s="87">
        <v>1.5625E-2</v>
      </c>
    </row>
    <row r="46" spans="1:1" x14ac:dyDescent="0.3">
      <c r="A46" s="87">
        <v>1.5972222222222224E-2</v>
      </c>
    </row>
    <row r="47" spans="1:1" x14ac:dyDescent="0.3">
      <c r="A47" s="87">
        <v>1.6319444444444445E-2</v>
      </c>
    </row>
    <row r="48" spans="1:1" x14ac:dyDescent="0.3">
      <c r="A48" s="87">
        <v>1.6666666666666666E-2</v>
      </c>
    </row>
    <row r="49" spans="1:1" x14ac:dyDescent="0.3">
      <c r="A49" s="87">
        <v>1.7013888888888887E-2</v>
      </c>
    </row>
    <row r="50" spans="1:1" x14ac:dyDescent="0.3">
      <c r="A50" s="87">
        <v>1.7361111111111112E-2</v>
      </c>
    </row>
    <row r="51" spans="1:1" x14ac:dyDescent="0.3">
      <c r="A51" s="87">
        <v>1.7708333333333333E-2</v>
      </c>
    </row>
    <row r="52" spans="1:1" x14ac:dyDescent="0.3">
      <c r="A52" s="87">
        <v>1.8055555555555557E-2</v>
      </c>
    </row>
    <row r="53" spans="1:1" x14ac:dyDescent="0.3">
      <c r="A53" s="87">
        <v>1.8402777777777778E-2</v>
      </c>
    </row>
    <row r="54" spans="1:1" x14ac:dyDescent="0.3">
      <c r="A54" s="87">
        <v>1.8749999999999999E-2</v>
      </c>
    </row>
    <row r="55" spans="1:1" x14ac:dyDescent="0.3">
      <c r="A55" s="87">
        <v>1.909722222222222E-2</v>
      </c>
    </row>
    <row r="56" spans="1:1" x14ac:dyDescent="0.3">
      <c r="A56" s="87"/>
    </row>
  </sheetData>
  <sortState xmlns:xlrd2="http://schemas.microsoft.com/office/spreadsheetml/2017/richdata2" ref="A1:A56">
    <sortCondition ref="A1:A56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D994E-C479-42BA-9A7E-9A4B5E701543}">
  <dimension ref="A1:A227"/>
  <sheetViews>
    <sheetView workbookViewId="0">
      <selection sqref="A1:A1048576"/>
    </sheetView>
  </sheetViews>
  <sheetFormatPr defaultRowHeight="14.4" x14ac:dyDescent="0.3"/>
  <sheetData>
    <row r="1" spans="1:1" x14ac:dyDescent="0.3">
      <c r="A1" s="27"/>
    </row>
    <row r="2" spans="1:1" x14ac:dyDescent="0.3">
      <c r="A2" s="27"/>
    </row>
    <row r="10" spans="1:1" x14ac:dyDescent="0.3">
      <c r="A10" s="24"/>
    </row>
    <row r="11" spans="1:1" x14ac:dyDescent="0.3">
      <c r="A11" s="87">
        <v>3.4722222222222224E-4</v>
      </c>
    </row>
    <row r="12" spans="1:1" x14ac:dyDescent="0.3">
      <c r="A12" s="87">
        <v>6.9444444444444447E-4</v>
      </c>
    </row>
    <row r="13" spans="1:1" x14ac:dyDescent="0.3">
      <c r="A13" s="87">
        <v>1.0416666666666667E-3</v>
      </c>
    </row>
    <row r="14" spans="1:1" x14ac:dyDescent="0.3">
      <c r="A14" s="87">
        <v>1.3888888888888889E-3</v>
      </c>
    </row>
    <row r="15" spans="1:1" x14ac:dyDescent="0.3">
      <c r="A15" s="87">
        <v>1.736111111111111E-3</v>
      </c>
    </row>
    <row r="16" spans="1:1" x14ac:dyDescent="0.3">
      <c r="A16" s="87">
        <v>2.0833333333333333E-3</v>
      </c>
    </row>
    <row r="17" spans="1:1" x14ac:dyDescent="0.3">
      <c r="A17" s="87">
        <v>2.4305555555555556E-3</v>
      </c>
    </row>
    <row r="18" spans="1:1" x14ac:dyDescent="0.3">
      <c r="A18" s="87">
        <v>2.7777777777777779E-3</v>
      </c>
    </row>
    <row r="19" spans="1:1" x14ac:dyDescent="0.3">
      <c r="A19" s="87">
        <v>3.1249999999999997E-3</v>
      </c>
    </row>
    <row r="20" spans="1:1" x14ac:dyDescent="0.3">
      <c r="A20" s="87">
        <v>3.472222222222222E-3</v>
      </c>
    </row>
    <row r="21" spans="1:1" x14ac:dyDescent="0.3">
      <c r="A21" s="87">
        <v>3.8194444444444443E-3</v>
      </c>
    </row>
    <row r="22" spans="1:1" x14ac:dyDescent="0.3">
      <c r="A22" s="87">
        <v>4.1666666666666666E-3</v>
      </c>
    </row>
    <row r="23" spans="1:1" x14ac:dyDescent="0.3">
      <c r="A23" s="87">
        <v>4.5138888888888893E-3</v>
      </c>
    </row>
    <row r="24" spans="1:1" x14ac:dyDescent="0.3">
      <c r="A24" s="87">
        <v>4.8611111111111112E-3</v>
      </c>
    </row>
    <row r="25" spans="1:1" x14ac:dyDescent="0.3">
      <c r="A25" s="87">
        <v>5.208333333333333E-3</v>
      </c>
    </row>
    <row r="26" spans="1:1" x14ac:dyDescent="0.3">
      <c r="A26" s="87">
        <v>5.5555555555555558E-3</v>
      </c>
    </row>
    <row r="27" spans="1:1" x14ac:dyDescent="0.3">
      <c r="A27" s="87">
        <v>5.9027777777777776E-3</v>
      </c>
    </row>
    <row r="28" spans="1:1" x14ac:dyDescent="0.3">
      <c r="A28" s="87">
        <v>6.2499999999999995E-3</v>
      </c>
    </row>
    <row r="29" spans="1:1" x14ac:dyDescent="0.3">
      <c r="A29" s="87">
        <v>6.5972222222222222E-3</v>
      </c>
    </row>
    <row r="30" spans="1:1" x14ac:dyDescent="0.3">
      <c r="A30" s="87">
        <v>6.9444444444444441E-3</v>
      </c>
    </row>
    <row r="31" spans="1:1" x14ac:dyDescent="0.3">
      <c r="A31" s="87">
        <v>7.2916666666666659E-3</v>
      </c>
    </row>
    <row r="32" spans="1:1" x14ac:dyDescent="0.3">
      <c r="A32" s="87">
        <v>7.6388888888888886E-3</v>
      </c>
    </row>
    <row r="33" spans="1:1" x14ac:dyDescent="0.3">
      <c r="A33" s="87">
        <v>7.9861111111111122E-3</v>
      </c>
    </row>
    <row r="34" spans="1:1" x14ac:dyDescent="0.3">
      <c r="A34" s="87">
        <v>8.3333333333333332E-3</v>
      </c>
    </row>
    <row r="35" spans="1:1" x14ac:dyDescent="0.3">
      <c r="A35" s="87">
        <v>8.6805555555555559E-3</v>
      </c>
    </row>
    <row r="36" spans="1:1" x14ac:dyDescent="0.3">
      <c r="A36" s="87">
        <v>9.0277777777777787E-3</v>
      </c>
    </row>
    <row r="37" spans="1:1" x14ac:dyDescent="0.3">
      <c r="A37" s="87">
        <v>9.3749999999999997E-3</v>
      </c>
    </row>
    <row r="38" spans="1:1" x14ac:dyDescent="0.3">
      <c r="A38" s="87">
        <v>9.7222222222222224E-3</v>
      </c>
    </row>
    <row r="39" spans="1:1" x14ac:dyDescent="0.3">
      <c r="A39" s="87">
        <v>1.0069444444444445E-2</v>
      </c>
    </row>
    <row r="40" spans="1:1" x14ac:dyDescent="0.3">
      <c r="A40" s="87">
        <v>1.0416666666666666E-2</v>
      </c>
    </row>
    <row r="41" spans="1:1" x14ac:dyDescent="0.3">
      <c r="A41" s="87">
        <v>1.0763888888888891E-2</v>
      </c>
    </row>
    <row r="42" spans="1:1" x14ac:dyDescent="0.3">
      <c r="A42" s="87">
        <v>1.1111111111111112E-2</v>
      </c>
    </row>
    <row r="43" spans="1:1" x14ac:dyDescent="0.3">
      <c r="A43" s="87">
        <v>1.1458333333333334E-2</v>
      </c>
    </row>
    <row r="44" spans="1:1" x14ac:dyDescent="0.3">
      <c r="A44" s="87">
        <v>1.1805555555555555E-2</v>
      </c>
    </row>
    <row r="45" spans="1:1" x14ac:dyDescent="0.3">
      <c r="A45" s="87">
        <v>1.2152777777777778E-2</v>
      </c>
    </row>
    <row r="46" spans="1:1" x14ac:dyDescent="0.3">
      <c r="A46" s="87">
        <v>1.2499999999999999E-2</v>
      </c>
    </row>
    <row r="47" spans="1:1" x14ac:dyDescent="0.3">
      <c r="A47" s="87">
        <v>1.2847222222222223E-2</v>
      </c>
    </row>
    <row r="48" spans="1:1" x14ac:dyDescent="0.3">
      <c r="A48" s="87">
        <v>1.3194444444444444E-2</v>
      </c>
    </row>
    <row r="49" spans="1:1" x14ac:dyDescent="0.3">
      <c r="A49" s="87">
        <v>1.3541666666666667E-2</v>
      </c>
    </row>
    <row r="50" spans="1:1" x14ac:dyDescent="0.3">
      <c r="A50" s="87">
        <v>1.3888888888888888E-2</v>
      </c>
    </row>
    <row r="51" spans="1:1" x14ac:dyDescent="0.3">
      <c r="A51" s="87">
        <v>1.4236111111111111E-2</v>
      </c>
    </row>
    <row r="52" spans="1:1" x14ac:dyDescent="0.3">
      <c r="A52" s="87">
        <v>1.4583333333333332E-2</v>
      </c>
    </row>
    <row r="53" spans="1:1" x14ac:dyDescent="0.3">
      <c r="A53" s="87">
        <v>1.4930555555555556E-2</v>
      </c>
    </row>
    <row r="54" spans="1:1" x14ac:dyDescent="0.3">
      <c r="A54" s="87">
        <v>1.5277777777777777E-2</v>
      </c>
    </row>
    <row r="55" spans="1:1" x14ac:dyDescent="0.3">
      <c r="A55" s="87">
        <v>1.5625E-2</v>
      </c>
    </row>
    <row r="56" spans="1:1" x14ac:dyDescent="0.3">
      <c r="A56" s="317">
        <v>1.5972222222222224E-2</v>
      </c>
    </row>
    <row r="57" spans="1:1" x14ac:dyDescent="0.3">
      <c r="A57" s="88">
        <v>1.6319444444444445E-2</v>
      </c>
    </row>
    <row r="58" spans="1:1" x14ac:dyDescent="0.3">
      <c r="A58" s="88">
        <v>1.6666666666666666E-2</v>
      </c>
    </row>
    <row r="59" spans="1:1" x14ac:dyDescent="0.3">
      <c r="A59" s="88">
        <v>1.7013888888888887E-2</v>
      </c>
    </row>
    <row r="60" spans="1:1" x14ac:dyDescent="0.3">
      <c r="A60" s="88">
        <v>1.7361111111111112E-2</v>
      </c>
    </row>
    <row r="61" spans="1:1" x14ac:dyDescent="0.3">
      <c r="A61" s="88">
        <v>1.7708333333333333E-2</v>
      </c>
    </row>
    <row r="62" spans="1:1" x14ac:dyDescent="0.3">
      <c r="A62" s="88">
        <v>1.8055555555555557E-2</v>
      </c>
    </row>
    <row r="63" spans="1:1" x14ac:dyDescent="0.3">
      <c r="A63" s="88">
        <v>1.8402777777777778E-2</v>
      </c>
    </row>
    <row r="64" spans="1:1" x14ac:dyDescent="0.3">
      <c r="A64" s="88">
        <v>1.8749999999999999E-2</v>
      </c>
    </row>
    <row r="65" spans="1:1" x14ac:dyDescent="0.3">
      <c r="A65" s="88">
        <v>1.909722222222222E-2</v>
      </c>
    </row>
    <row r="67" spans="1:1" x14ac:dyDescent="0.3">
      <c r="A67" s="87">
        <v>3.4722222222222224E-4</v>
      </c>
    </row>
    <row r="68" spans="1:1" x14ac:dyDescent="0.3">
      <c r="A68" s="87">
        <v>6.9444444444444447E-4</v>
      </c>
    </row>
    <row r="69" spans="1:1" x14ac:dyDescent="0.3">
      <c r="A69" s="87">
        <v>1.0416666666666667E-3</v>
      </c>
    </row>
    <row r="70" spans="1:1" x14ac:dyDescent="0.3">
      <c r="A70" s="87">
        <v>1.3888888888888889E-3</v>
      </c>
    </row>
    <row r="71" spans="1:1" x14ac:dyDescent="0.3">
      <c r="A71" s="87">
        <v>1.736111111111111E-3</v>
      </c>
    </row>
    <row r="72" spans="1:1" x14ac:dyDescent="0.3">
      <c r="A72" s="87">
        <v>2.0833333333333333E-3</v>
      </c>
    </row>
    <row r="73" spans="1:1" x14ac:dyDescent="0.3">
      <c r="A73" s="87">
        <v>2.4305555555555556E-3</v>
      </c>
    </row>
    <row r="74" spans="1:1" x14ac:dyDescent="0.3">
      <c r="A74" s="87">
        <v>2.7777777777777779E-3</v>
      </c>
    </row>
    <row r="75" spans="1:1" x14ac:dyDescent="0.3">
      <c r="A75" s="87">
        <v>3.1249999999999997E-3</v>
      </c>
    </row>
    <row r="76" spans="1:1" x14ac:dyDescent="0.3">
      <c r="A76" s="87">
        <v>3.472222222222222E-3</v>
      </c>
    </row>
    <row r="77" spans="1:1" x14ac:dyDescent="0.3">
      <c r="A77" s="87">
        <v>3.8194444444444443E-3</v>
      </c>
    </row>
    <row r="78" spans="1:1" x14ac:dyDescent="0.3">
      <c r="A78" s="87">
        <v>4.1666666666666666E-3</v>
      </c>
    </row>
    <row r="79" spans="1:1" x14ac:dyDescent="0.3">
      <c r="A79" s="87">
        <v>4.5138888888888893E-3</v>
      </c>
    </row>
    <row r="80" spans="1:1" x14ac:dyDescent="0.3">
      <c r="A80" s="87">
        <v>4.8611111111111112E-3</v>
      </c>
    </row>
    <row r="81" spans="1:1" x14ac:dyDescent="0.3">
      <c r="A81" s="87">
        <v>5.208333333333333E-3</v>
      </c>
    </row>
    <row r="82" spans="1:1" x14ac:dyDescent="0.3">
      <c r="A82" s="87">
        <v>5.5555555555555558E-3</v>
      </c>
    </row>
    <row r="83" spans="1:1" x14ac:dyDescent="0.3">
      <c r="A83" s="87">
        <v>5.9027777777777776E-3</v>
      </c>
    </row>
    <row r="84" spans="1:1" x14ac:dyDescent="0.3">
      <c r="A84" s="87">
        <v>6.2499999999999995E-3</v>
      </c>
    </row>
    <row r="85" spans="1:1" x14ac:dyDescent="0.3">
      <c r="A85" s="87">
        <v>6.5972222222222222E-3</v>
      </c>
    </row>
    <row r="86" spans="1:1" x14ac:dyDescent="0.3">
      <c r="A86" s="87">
        <v>6.9444444444444441E-3</v>
      </c>
    </row>
    <row r="87" spans="1:1" x14ac:dyDescent="0.3">
      <c r="A87" s="87">
        <v>7.2916666666666659E-3</v>
      </c>
    </row>
    <row r="88" spans="1:1" x14ac:dyDescent="0.3">
      <c r="A88" s="87">
        <v>7.6388888888888886E-3</v>
      </c>
    </row>
    <row r="89" spans="1:1" x14ac:dyDescent="0.3">
      <c r="A89" s="87">
        <v>7.9861111111111122E-3</v>
      </c>
    </row>
    <row r="90" spans="1:1" x14ac:dyDescent="0.3">
      <c r="A90" s="87">
        <v>8.3333333333333332E-3</v>
      </c>
    </row>
    <row r="91" spans="1:1" x14ac:dyDescent="0.3">
      <c r="A91" s="87">
        <v>8.6805555555555559E-3</v>
      </c>
    </row>
    <row r="92" spans="1:1" x14ac:dyDescent="0.3">
      <c r="A92" s="87">
        <v>9.0277777777777787E-3</v>
      </c>
    </row>
    <row r="93" spans="1:1" x14ac:dyDescent="0.3">
      <c r="A93" s="87">
        <v>9.3749999999999997E-3</v>
      </c>
    </row>
    <row r="94" spans="1:1" x14ac:dyDescent="0.3">
      <c r="A94" s="87">
        <v>9.7222222222222224E-3</v>
      </c>
    </row>
    <row r="95" spans="1:1" x14ac:dyDescent="0.3">
      <c r="A95" s="87">
        <v>1.0069444444444445E-2</v>
      </c>
    </row>
    <row r="96" spans="1:1" x14ac:dyDescent="0.3">
      <c r="A96" s="87">
        <v>1.0416666666666666E-2</v>
      </c>
    </row>
    <row r="97" spans="1:1" x14ac:dyDescent="0.3">
      <c r="A97" s="87">
        <v>1.0763888888888891E-2</v>
      </c>
    </row>
    <row r="98" spans="1:1" x14ac:dyDescent="0.3">
      <c r="A98" s="87">
        <v>1.1111111111111112E-2</v>
      </c>
    </row>
    <row r="99" spans="1:1" x14ac:dyDescent="0.3">
      <c r="A99" s="87">
        <v>1.1458333333333334E-2</v>
      </c>
    </row>
    <row r="100" spans="1:1" x14ac:dyDescent="0.3">
      <c r="A100" s="87">
        <v>1.1805555555555555E-2</v>
      </c>
    </row>
    <row r="101" spans="1:1" x14ac:dyDescent="0.3">
      <c r="A101" s="87">
        <v>1.2152777777777778E-2</v>
      </c>
    </row>
    <row r="102" spans="1:1" x14ac:dyDescent="0.3">
      <c r="A102" s="87">
        <v>1.2499999999999999E-2</v>
      </c>
    </row>
    <row r="103" spans="1:1" x14ac:dyDescent="0.3">
      <c r="A103" s="87">
        <v>1.2847222222222223E-2</v>
      </c>
    </row>
    <row r="104" spans="1:1" x14ac:dyDescent="0.3">
      <c r="A104" s="87">
        <v>1.3194444444444444E-2</v>
      </c>
    </row>
    <row r="105" spans="1:1" x14ac:dyDescent="0.3">
      <c r="A105" s="87">
        <v>1.3541666666666667E-2</v>
      </c>
    </row>
    <row r="106" spans="1:1" x14ac:dyDescent="0.3">
      <c r="A106" s="87">
        <v>1.3888888888888888E-2</v>
      </c>
    </row>
    <row r="107" spans="1:1" x14ac:dyDescent="0.3">
      <c r="A107" s="87">
        <v>1.4236111111111111E-2</v>
      </c>
    </row>
    <row r="108" spans="1:1" x14ac:dyDescent="0.3">
      <c r="A108" s="87">
        <v>1.4583333333333332E-2</v>
      </c>
    </row>
    <row r="109" spans="1:1" x14ac:dyDescent="0.3">
      <c r="A109" s="87">
        <v>1.4930555555555556E-2</v>
      </c>
    </row>
    <row r="110" spans="1:1" x14ac:dyDescent="0.3">
      <c r="A110" s="87">
        <v>1.5277777777777777E-2</v>
      </c>
    </row>
    <row r="111" spans="1:1" x14ac:dyDescent="0.3">
      <c r="A111" s="87">
        <v>1.5625E-2</v>
      </c>
    </row>
    <row r="112" spans="1:1" x14ac:dyDescent="0.3">
      <c r="A112" s="317">
        <v>1.5972222222222224E-2</v>
      </c>
    </row>
    <row r="113" spans="1:1" x14ac:dyDescent="0.3">
      <c r="A113" s="88">
        <v>1.6319444444444445E-2</v>
      </c>
    </row>
    <row r="114" spans="1:1" x14ac:dyDescent="0.3">
      <c r="A114" s="88">
        <v>1.6666666666666666E-2</v>
      </c>
    </row>
    <row r="119" spans="1:1" x14ac:dyDescent="0.3">
      <c r="A119" s="27"/>
    </row>
    <row r="120" spans="1:1" x14ac:dyDescent="0.3">
      <c r="A120" s="27"/>
    </row>
    <row r="121" spans="1:1" x14ac:dyDescent="0.3">
      <c r="A121" s="27"/>
    </row>
    <row r="122" spans="1:1" x14ac:dyDescent="0.3">
      <c r="A122" s="27"/>
    </row>
    <row r="123" spans="1:1" x14ac:dyDescent="0.3">
      <c r="A123" s="27"/>
    </row>
    <row r="124" spans="1:1" x14ac:dyDescent="0.3">
      <c r="A124" s="27"/>
    </row>
    <row r="125" spans="1:1" x14ac:dyDescent="0.3">
      <c r="A125" s="27"/>
    </row>
    <row r="126" spans="1:1" x14ac:dyDescent="0.3">
      <c r="A126" s="27"/>
    </row>
    <row r="127" spans="1:1" x14ac:dyDescent="0.3">
      <c r="A127" s="27"/>
    </row>
    <row r="128" spans="1:1" x14ac:dyDescent="0.3">
      <c r="A128" s="27"/>
    </row>
    <row r="129" spans="1:1" x14ac:dyDescent="0.3">
      <c r="A129" s="27"/>
    </row>
    <row r="130" spans="1:1" x14ac:dyDescent="0.3">
      <c r="A130" s="27"/>
    </row>
    <row r="131" spans="1:1" x14ac:dyDescent="0.3">
      <c r="A131" s="27"/>
    </row>
    <row r="132" spans="1:1" x14ac:dyDescent="0.3">
      <c r="A132" s="27"/>
    </row>
    <row r="133" spans="1:1" x14ac:dyDescent="0.3">
      <c r="A133" s="27"/>
    </row>
    <row r="134" spans="1:1" x14ac:dyDescent="0.3">
      <c r="A134" s="27"/>
    </row>
    <row r="135" spans="1:1" x14ac:dyDescent="0.3">
      <c r="A135" s="27"/>
    </row>
    <row r="136" spans="1:1" x14ac:dyDescent="0.3">
      <c r="A136" s="27"/>
    </row>
    <row r="137" spans="1:1" x14ac:dyDescent="0.3">
      <c r="A137" s="27"/>
    </row>
    <row r="138" spans="1:1" x14ac:dyDescent="0.3">
      <c r="A138" s="27"/>
    </row>
    <row r="139" spans="1:1" x14ac:dyDescent="0.3">
      <c r="A139" s="27"/>
    </row>
    <row r="140" spans="1:1" x14ac:dyDescent="0.3">
      <c r="A140" s="27"/>
    </row>
    <row r="141" spans="1:1" x14ac:dyDescent="0.3">
      <c r="A141" s="27"/>
    </row>
    <row r="142" spans="1:1" x14ac:dyDescent="0.3">
      <c r="A142" s="27"/>
    </row>
    <row r="143" spans="1:1" x14ac:dyDescent="0.3">
      <c r="A143" s="27"/>
    </row>
    <row r="144" spans="1:1" x14ac:dyDescent="0.3">
      <c r="A144" s="27"/>
    </row>
    <row r="145" spans="1:1" x14ac:dyDescent="0.3">
      <c r="A145" s="27"/>
    </row>
    <row r="146" spans="1:1" x14ac:dyDescent="0.3">
      <c r="A146" s="27"/>
    </row>
    <row r="147" spans="1:1" x14ac:dyDescent="0.3">
      <c r="A147" s="27"/>
    </row>
    <row r="148" spans="1:1" x14ac:dyDescent="0.3">
      <c r="A148" s="27"/>
    </row>
    <row r="149" spans="1:1" x14ac:dyDescent="0.3">
      <c r="A149" s="27"/>
    </row>
    <row r="150" spans="1:1" x14ac:dyDescent="0.3">
      <c r="A150" s="27"/>
    </row>
    <row r="151" spans="1:1" x14ac:dyDescent="0.3">
      <c r="A151" s="27"/>
    </row>
    <row r="152" spans="1:1" x14ac:dyDescent="0.3">
      <c r="A152" s="27"/>
    </row>
    <row r="153" spans="1:1" x14ac:dyDescent="0.3">
      <c r="A153" s="27"/>
    </row>
    <row r="154" spans="1:1" x14ac:dyDescent="0.3">
      <c r="A154" s="27"/>
    </row>
    <row r="155" spans="1:1" x14ac:dyDescent="0.3">
      <c r="A155" s="27"/>
    </row>
    <row r="156" spans="1:1" x14ac:dyDescent="0.3">
      <c r="A156" s="27"/>
    </row>
    <row r="157" spans="1:1" x14ac:dyDescent="0.3">
      <c r="A157" s="27"/>
    </row>
    <row r="158" spans="1:1" x14ac:dyDescent="0.3">
      <c r="A158" s="27"/>
    </row>
    <row r="159" spans="1:1" x14ac:dyDescent="0.3">
      <c r="A159" s="27"/>
    </row>
    <row r="160" spans="1:1" x14ac:dyDescent="0.3">
      <c r="A160" s="27"/>
    </row>
    <row r="161" spans="1:1" x14ac:dyDescent="0.3">
      <c r="A161" s="27"/>
    </row>
    <row r="162" spans="1:1" x14ac:dyDescent="0.3">
      <c r="A162" s="27"/>
    </row>
    <row r="163" spans="1:1" x14ac:dyDescent="0.3">
      <c r="A163" s="27"/>
    </row>
    <row r="164" spans="1:1" x14ac:dyDescent="0.3">
      <c r="A164" s="27"/>
    </row>
    <row r="165" spans="1:1" x14ac:dyDescent="0.3">
      <c r="A165" s="27"/>
    </row>
    <row r="166" spans="1:1" x14ac:dyDescent="0.3">
      <c r="A166" s="27"/>
    </row>
    <row r="167" spans="1:1" x14ac:dyDescent="0.3">
      <c r="A167" s="27"/>
    </row>
    <row r="168" spans="1:1" x14ac:dyDescent="0.3">
      <c r="A168" s="27"/>
    </row>
    <row r="169" spans="1:1" x14ac:dyDescent="0.3">
      <c r="A169" s="27"/>
    </row>
    <row r="170" spans="1:1" x14ac:dyDescent="0.3">
      <c r="A170" s="27"/>
    </row>
    <row r="171" spans="1:1" x14ac:dyDescent="0.3">
      <c r="A171" s="27"/>
    </row>
    <row r="172" spans="1:1" x14ac:dyDescent="0.3">
      <c r="A172" s="27"/>
    </row>
    <row r="173" spans="1:1" x14ac:dyDescent="0.3">
      <c r="A173" s="27"/>
    </row>
    <row r="174" spans="1:1" x14ac:dyDescent="0.3">
      <c r="A174" s="27"/>
    </row>
    <row r="175" spans="1:1" x14ac:dyDescent="0.3">
      <c r="A175" s="27"/>
    </row>
    <row r="176" spans="1:1" x14ac:dyDescent="0.3">
      <c r="A176" s="27"/>
    </row>
    <row r="177" spans="1:1" x14ac:dyDescent="0.3">
      <c r="A177" s="27"/>
    </row>
    <row r="178" spans="1:1" x14ac:dyDescent="0.3">
      <c r="A178" s="27"/>
    </row>
    <row r="179" spans="1:1" x14ac:dyDescent="0.3">
      <c r="A179" s="27"/>
    </row>
    <row r="180" spans="1:1" x14ac:dyDescent="0.3">
      <c r="A180" s="27"/>
    </row>
    <row r="181" spans="1:1" x14ac:dyDescent="0.3">
      <c r="A181" s="27"/>
    </row>
    <row r="182" spans="1:1" x14ac:dyDescent="0.3">
      <c r="A182" s="27"/>
    </row>
    <row r="183" spans="1:1" x14ac:dyDescent="0.3">
      <c r="A183" s="27"/>
    </row>
    <row r="184" spans="1:1" x14ac:dyDescent="0.3">
      <c r="A184" s="27"/>
    </row>
    <row r="185" spans="1:1" x14ac:dyDescent="0.3">
      <c r="A185" s="27"/>
    </row>
    <row r="186" spans="1:1" x14ac:dyDescent="0.3">
      <c r="A186" s="27"/>
    </row>
    <row r="187" spans="1:1" x14ac:dyDescent="0.3">
      <c r="A187" s="27"/>
    </row>
    <row r="188" spans="1:1" x14ac:dyDescent="0.3">
      <c r="A188" s="27"/>
    </row>
    <row r="189" spans="1:1" x14ac:dyDescent="0.3">
      <c r="A189" s="27"/>
    </row>
    <row r="190" spans="1:1" x14ac:dyDescent="0.3">
      <c r="A190" s="27"/>
    </row>
    <row r="191" spans="1:1" x14ac:dyDescent="0.3">
      <c r="A191" s="27"/>
    </row>
    <row r="192" spans="1:1" x14ac:dyDescent="0.3">
      <c r="A192" s="27"/>
    </row>
    <row r="193" spans="1:1" x14ac:dyDescent="0.3">
      <c r="A193" s="27"/>
    </row>
    <row r="194" spans="1:1" x14ac:dyDescent="0.3">
      <c r="A194" s="27"/>
    </row>
    <row r="195" spans="1:1" x14ac:dyDescent="0.3">
      <c r="A195" s="27"/>
    </row>
    <row r="196" spans="1:1" x14ac:dyDescent="0.3">
      <c r="A196" s="27"/>
    </row>
    <row r="197" spans="1:1" x14ac:dyDescent="0.3">
      <c r="A197" s="27"/>
    </row>
    <row r="198" spans="1:1" x14ac:dyDescent="0.3">
      <c r="A198" s="27"/>
    </row>
    <row r="199" spans="1:1" x14ac:dyDescent="0.3">
      <c r="A199" s="27"/>
    </row>
    <row r="200" spans="1:1" x14ac:dyDescent="0.3">
      <c r="A200" s="27"/>
    </row>
    <row r="201" spans="1:1" x14ac:dyDescent="0.3">
      <c r="A201" s="27"/>
    </row>
    <row r="202" spans="1:1" x14ac:dyDescent="0.3">
      <c r="A202" s="27"/>
    </row>
    <row r="203" spans="1:1" x14ac:dyDescent="0.3">
      <c r="A203" s="27"/>
    </row>
    <row r="204" spans="1:1" x14ac:dyDescent="0.3">
      <c r="A204" s="27"/>
    </row>
    <row r="205" spans="1:1" x14ac:dyDescent="0.3">
      <c r="A205" s="27"/>
    </row>
    <row r="206" spans="1:1" x14ac:dyDescent="0.3">
      <c r="A206" s="27"/>
    </row>
    <row r="207" spans="1:1" x14ac:dyDescent="0.3">
      <c r="A207" s="27"/>
    </row>
    <row r="208" spans="1:1" x14ac:dyDescent="0.3">
      <c r="A208" s="27"/>
    </row>
    <row r="209" spans="1:1" x14ac:dyDescent="0.3">
      <c r="A209" s="27"/>
    </row>
    <row r="210" spans="1:1" x14ac:dyDescent="0.3">
      <c r="A210" s="27"/>
    </row>
    <row r="211" spans="1:1" x14ac:dyDescent="0.3">
      <c r="A211" s="27"/>
    </row>
    <row r="212" spans="1:1" x14ac:dyDescent="0.3">
      <c r="A212" s="27"/>
    </row>
    <row r="213" spans="1:1" x14ac:dyDescent="0.3">
      <c r="A213" s="27"/>
    </row>
    <row r="214" spans="1:1" x14ac:dyDescent="0.3">
      <c r="A214" s="27"/>
    </row>
    <row r="215" spans="1:1" x14ac:dyDescent="0.3">
      <c r="A215" s="27"/>
    </row>
    <row r="216" spans="1:1" x14ac:dyDescent="0.3">
      <c r="A216" s="27"/>
    </row>
    <row r="217" spans="1:1" x14ac:dyDescent="0.3">
      <c r="A217" s="27"/>
    </row>
    <row r="218" spans="1:1" x14ac:dyDescent="0.3">
      <c r="A218" s="27"/>
    </row>
    <row r="219" spans="1:1" x14ac:dyDescent="0.3">
      <c r="A219" s="27"/>
    </row>
    <row r="220" spans="1:1" x14ac:dyDescent="0.3">
      <c r="A220" s="27"/>
    </row>
    <row r="221" spans="1:1" x14ac:dyDescent="0.3">
      <c r="A221" s="27"/>
    </row>
    <row r="222" spans="1:1" x14ac:dyDescent="0.3">
      <c r="A222" s="27"/>
    </row>
    <row r="223" spans="1:1" x14ac:dyDescent="0.3">
      <c r="A223" s="27"/>
    </row>
    <row r="224" spans="1:1" x14ac:dyDescent="0.3">
      <c r="A224" s="27"/>
    </row>
    <row r="225" spans="1:1" x14ac:dyDescent="0.3">
      <c r="A225" s="27"/>
    </row>
    <row r="226" spans="1:1" x14ac:dyDescent="0.3">
      <c r="A226" s="27"/>
    </row>
    <row r="227" spans="1:1" x14ac:dyDescent="0.3">
      <c r="A227" s="2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25"/>
  <sheetViews>
    <sheetView topLeftCell="A112" zoomScale="177" zoomScaleNormal="177" workbookViewId="0">
      <selection activeCell="B118" sqref="B118:E118"/>
    </sheetView>
  </sheetViews>
  <sheetFormatPr defaultRowHeight="14.4" x14ac:dyDescent="0.3"/>
  <cols>
    <col min="1" max="1" width="8.88671875" style="158"/>
    <col min="2" max="2" width="32.6640625" style="24" customWidth="1"/>
    <col min="3" max="3" width="6.6640625" style="199" customWidth="1"/>
    <col min="4" max="4" width="7" style="24" customWidth="1"/>
    <col min="5" max="5" width="20.6640625" style="24" customWidth="1"/>
    <col min="6" max="6" width="24.44140625" style="24" customWidth="1"/>
  </cols>
  <sheetData>
    <row r="1" spans="1:8" x14ac:dyDescent="0.3">
      <c r="B1" s="30" t="s">
        <v>265</v>
      </c>
      <c r="C1" s="24"/>
    </row>
    <row r="2" spans="1:8" x14ac:dyDescent="0.3">
      <c r="B2" s="30" t="s">
        <v>272</v>
      </c>
      <c r="C2" s="24"/>
    </row>
    <row r="3" spans="1:8" s="30" customFormat="1" x14ac:dyDescent="0.3">
      <c r="A3" s="202"/>
      <c r="B3" s="30" t="s">
        <v>273</v>
      </c>
      <c r="C3" s="30">
        <v>1998</v>
      </c>
      <c r="D3" s="30" t="s">
        <v>0</v>
      </c>
      <c r="E3" s="30" t="s">
        <v>272</v>
      </c>
    </row>
    <row r="4" spans="1:8" x14ac:dyDescent="0.3">
      <c r="B4" s="24" t="s">
        <v>19</v>
      </c>
      <c r="C4" s="24"/>
    </row>
    <row r="5" spans="1:8" s="30" customFormat="1" ht="17.399999999999999" x14ac:dyDescent="0.3">
      <c r="A5" s="202">
        <v>1</v>
      </c>
      <c r="B5" s="4" t="s">
        <v>8</v>
      </c>
      <c r="C5" s="1">
        <v>2000</v>
      </c>
      <c r="D5" s="3" t="s">
        <v>0</v>
      </c>
      <c r="E5" s="2" t="s">
        <v>19</v>
      </c>
      <c r="F5" s="29" t="s">
        <v>21</v>
      </c>
      <c r="G5" s="30" t="s">
        <v>110</v>
      </c>
    </row>
    <row r="6" spans="1:8" s="30" customFormat="1" ht="17.399999999999999" x14ac:dyDescent="0.3">
      <c r="A6" s="202">
        <v>2</v>
      </c>
      <c r="B6" s="2" t="s">
        <v>5</v>
      </c>
      <c r="C6" s="1">
        <v>1998</v>
      </c>
      <c r="D6" s="3" t="s">
        <v>24</v>
      </c>
      <c r="E6" s="2" t="s">
        <v>19</v>
      </c>
      <c r="F6" s="29" t="s">
        <v>6</v>
      </c>
      <c r="G6" s="30" t="s">
        <v>266</v>
      </c>
    </row>
    <row r="7" spans="1:8" s="30" customFormat="1" ht="17.399999999999999" x14ac:dyDescent="0.3">
      <c r="A7" s="202">
        <v>3</v>
      </c>
      <c r="B7" s="2" t="s">
        <v>2</v>
      </c>
      <c r="C7" s="1">
        <v>1998</v>
      </c>
      <c r="D7" s="3" t="s">
        <v>0</v>
      </c>
      <c r="E7" s="2" t="s">
        <v>19</v>
      </c>
      <c r="F7" s="29" t="s">
        <v>4</v>
      </c>
      <c r="G7" s="30" t="s">
        <v>266</v>
      </c>
    </row>
    <row r="8" spans="1:8" s="30" customFormat="1" ht="17.399999999999999" x14ac:dyDescent="0.3">
      <c r="A8" s="202">
        <v>4</v>
      </c>
      <c r="B8" s="2" t="s">
        <v>10</v>
      </c>
      <c r="C8" s="1">
        <v>2001</v>
      </c>
      <c r="D8" s="3" t="s">
        <v>0</v>
      </c>
      <c r="E8" s="2" t="s">
        <v>19</v>
      </c>
      <c r="F8" s="29" t="s">
        <v>12</v>
      </c>
      <c r="G8" s="30" t="s">
        <v>266</v>
      </c>
    </row>
    <row r="9" spans="1:8" s="30" customFormat="1" ht="17.399999999999999" x14ac:dyDescent="0.3">
      <c r="A9" s="202">
        <v>5</v>
      </c>
      <c r="B9" s="2" t="s">
        <v>14</v>
      </c>
      <c r="C9" s="1">
        <v>2002</v>
      </c>
      <c r="D9" s="3" t="s">
        <v>0</v>
      </c>
      <c r="E9" s="2" t="s">
        <v>19</v>
      </c>
      <c r="F9" s="2" t="s">
        <v>12</v>
      </c>
      <c r="G9" s="30" t="s">
        <v>110</v>
      </c>
      <c r="H9" s="10"/>
    </row>
    <row r="10" spans="1:8" s="30" customFormat="1" ht="17.399999999999999" x14ac:dyDescent="0.3">
      <c r="A10" s="202">
        <v>6</v>
      </c>
      <c r="B10" s="2" t="s">
        <v>7</v>
      </c>
      <c r="C10" s="1">
        <v>2000</v>
      </c>
      <c r="D10" s="3" t="s">
        <v>0</v>
      </c>
      <c r="E10" s="2" t="s">
        <v>19</v>
      </c>
      <c r="F10" s="29" t="s">
        <v>4</v>
      </c>
      <c r="G10" s="30" t="s">
        <v>110</v>
      </c>
    </row>
    <row r="11" spans="1:8" s="30" customFormat="1" ht="17.399999999999999" x14ac:dyDescent="0.3">
      <c r="A11" s="202">
        <v>7</v>
      </c>
      <c r="B11" s="4" t="s">
        <v>15</v>
      </c>
      <c r="C11" s="1">
        <v>2002</v>
      </c>
      <c r="D11" s="3" t="s">
        <v>0</v>
      </c>
      <c r="E11" s="2" t="s">
        <v>19</v>
      </c>
      <c r="F11" s="29" t="s">
        <v>17</v>
      </c>
      <c r="G11" s="30" t="s">
        <v>266</v>
      </c>
    </row>
    <row r="12" spans="1:8" s="30" customFormat="1" ht="17.399999999999999" x14ac:dyDescent="0.3">
      <c r="A12" s="202">
        <v>8</v>
      </c>
      <c r="B12" s="4" t="s">
        <v>13</v>
      </c>
      <c r="C12" s="1">
        <v>2002</v>
      </c>
      <c r="D12" s="3" t="s">
        <v>11</v>
      </c>
      <c r="E12" s="2" t="s">
        <v>19</v>
      </c>
      <c r="F12" s="29" t="s">
        <v>9</v>
      </c>
      <c r="G12" s="30" t="s">
        <v>266</v>
      </c>
    </row>
    <row r="13" spans="1:8" s="30" customFormat="1" ht="17.399999999999999" x14ac:dyDescent="0.3">
      <c r="A13" s="202">
        <v>9</v>
      </c>
      <c r="B13" s="2" t="s">
        <v>16</v>
      </c>
      <c r="C13" s="1">
        <v>2002</v>
      </c>
      <c r="D13" s="3" t="s">
        <v>0</v>
      </c>
      <c r="E13" s="2" t="s">
        <v>19</v>
      </c>
      <c r="F13" s="29" t="s">
        <v>9</v>
      </c>
      <c r="G13" s="30" t="s">
        <v>266</v>
      </c>
    </row>
    <row r="14" spans="1:8" ht="18" x14ac:dyDescent="0.35">
      <c r="B14" s="186" t="s">
        <v>144</v>
      </c>
      <c r="C14" s="5"/>
      <c r="D14" s="6"/>
      <c r="E14" s="187"/>
      <c r="F14" s="21"/>
    </row>
    <row r="15" spans="1:8" s="30" customFormat="1" ht="17.399999999999999" x14ac:dyDescent="0.3">
      <c r="A15" s="202">
        <v>1</v>
      </c>
      <c r="B15" s="4" t="s">
        <v>139</v>
      </c>
      <c r="C15" s="1">
        <v>2003</v>
      </c>
      <c r="D15" s="3" t="s">
        <v>0</v>
      </c>
      <c r="E15" s="4" t="s">
        <v>144</v>
      </c>
      <c r="F15" s="29" t="s">
        <v>251</v>
      </c>
      <c r="G15" s="30" t="s">
        <v>266</v>
      </c>
      <c r="H15" s="30" t="s">
        <v>271</v>
      </c>
    </row>
    <row r="16" spans="1:8" s="30" customFormat="1" ht="17.399999999999999" x14ac:dyDescent="0.3">
      <c r="A16" s="202">
        <v>2</v>
      </c>
      <c r="B16" s="4" t="s">
        <v>248</v>
      </c>
      <c r="C16" s="1">
        <v>2002</v>
      </c>
      <c r="D16" s="3" t="s">
        <v>11</v>
      </c>
      <c r="E16" s="4" t="s">
        <v>144</v>
      </c>
      <c r="F16" s="29" t="s">
        <v>39</v>
      </c>
      <c r="G16" s="30" t="s">
        <v>266</v>
      </c>
      <c r="H16" s="30" t="s">
        <v>271</v>
      </c>
    </row>
    <row r="17" spans="1:8" s="30" customFormat="1" ht="17.399999999999999" x14ac:dyDescent="0.3">
      <c r="A17" s="202">
        <v>3</v>
      </c>
      <c r="B17" s="4" t="s">
        <v>249</v>
      </c>
      <c r="C17" s="1">
        <v>2006</v>
      </c>
      <c r="D17" s="3">
        <v>1</v>
      </c>
      <c r="E17" s="4" t="s">
        <v>144</v>
      </c>
      <c r="F17" s="29" t="s">
        <v>39</v>
      </c>
      <c r="G17" s="30" t="s">
        <v>266</v>
      </c>
      <c r="H17" s="30" t="s">
        <v>271</v>
      </c>
    </row>
    <row r="18" spans="1:8" s="30" customFormat="1" ht="17.399999999999999" x14ac:dyDescent="0.3">
      <c r="A18" s="202">
        <v>4</v>
      </c>
      <c r="B18" s="4" t="s">
        <v>250</v>
      </c>
      <c r="C18" s="1">
        <v>2004</v>
      </c>
      <c r="D18" s="3" t="s">
        <v>11</v>
      </c>
      <c r="E18" s="2" t="s">
        <v>144</v>
      </c>
      <c r="F18" s="29" t="s">
        <v>39</v>
      </c>
    </row>
    <row r="19" spans="1:8" ht="18" x14ac:dyDescent="0.35">
      <c r="B19" s="186" t="s">
        <v>238</v>
      </c>
      <c r="C19" s="5"/>
      <c r="D19" s="6"/>
      <c r="E19" s="186"/>
      <c r="F19" s="21"/>
    </row>
    <row r="20" spans="1:8" s="30" customFormat="1" ht="17.399999999999999" x14ac:dyDescent="0.3">
      <c r="A20" s="202">
        <v>1</v>
      </c>
      <c r="B20" s="2" t="s">
        <v>237</v>
      </c>
      <c r="C20" s="2">
        <v>2000</v>
      </c>
      <c r="D20" s="3" t="s">
        <v>11</v>
      </c>
      <c r="E20" s="2" t="s">
        <v>238</v>
      </c>
      <c r="F20" s="29"/>
      <c r="G20" s="30" t="s">
        <v>266</v>
      </c>
    </row>
    <row r="21" spans="1:8" s="30" customFormat="1" ht="17.399999999999999" x14ac:dyDescent="0.3">
      <c r="A21" s="202">
        <v>2</v>
      </c>
      <c r="B21" s="2" t="s">
        <v>239</v>
      </c>
      <c r="C21" s="1">
        <v>2003</v>
      </c>
      <c r="D21" s="3" t="s">
        <v>11</v>
      </c>
      <c r="E21" s="2" t="s">
        <v>238</v>
      </c>
      <c r="F21" s="29"/>
      <c r="G21" s="30" t="s">
        <v>266</v>
      </c>
    </row>
    <row r="22" spans="1:8" s="30" customFormat="1" ht="17.399999999999999" x14ac:dyDescent="0.3">
      <c r="A22" s="202">
        <v>3</v>
      </c>
      <c r="B22" s="13" t="s">
        <v>240</v>
      </c>
      <c r="C22" s="1">
        <v>2006</v>
      </c>
      <c r="D22" s="3">
        <v>1</v>
      </c>
      <c r="E22" s="17" t="s">
        <v>238</v>
      </c>
      <c r="F22" s="32"/>
      <c r="G22" s="30" t="s">
        <v>266</v>
      </c>
    </row>
    <row r="23" spans="1:8" s="30" customFormat="1" ht="17.399999999999999" x14ac:dyDescent="0.3">
      <c r="A23" s="202">
        <v>4</v>
      </c>
      <c r="B23" s="2" t="s">
        <v>241</v>
      </c>
      <c r="C23" s="1">
        <v>2006</v>
      </c>
      <c r="D23" s="3">
        <v>1</v>
      </c>
      <c r="E23" s="4" t="s">
        <v>238</v>
      </c>
      <c r="F23" s="31"/>
      <c r="G23" s="30" t="s">
        <v>266</v>
      </c>
    </row>
    <row r="24" spans="1:8" s="30" customFormat="1" ht="17.399999999999999" x14ac:dyDescent="0.3">
      <c r="A24" s="202">
        <v>5</v>
      </c>
      <c r="B24" s="13" t="s">
        <v>242</v>
      </c>
      <c r="C24" s="1">
        <v>2001</v>
      </c>
      <c r="D24" s="3">
        <v>1</v>
      </c>
      <c r="E24" s="17" t="s">
        <v>238</v>
      </c>
      <c r="F24" s="200"/>
      <c r="G24" s="30" t="s">
        <v>110</v>
      </c>
      <c r="H24" s="201"/>
    </row>
    <row r="25" spans="1:8" s="30" customFormat="1" ht="17.399999999999999" x14ac:dyDescent="0.3">
      <c r="A25" s="202">
        <v>6</v>
      </c>
      <c r="B25" s="13" t="s">
        <v>243</v>
      </c>
      <c r="C25" s="1">
        <v>2006</v>
      </c>
      <c r="D25" s="3">
        <v>1</v>
      </c>
      <c r="E25" s="17" t="s">
        <v>238</v>
      </c>
      <c r="F25" s="32"/>
      <c r="G25" s="30" t="s">
        <v>266</v>
      </c>
    </row>
    <row r="26" spans="1:8" s="30" customFormat="1" ht="17.399999999999999" x14ac:dyDescent="0.3">
      <c r="A26" s="202">
        <v>7</v>
      </c>
      <c r="B26" s="4" t="s">
        <v>244</v>
      </c>
      <c r="C26" s="1">
        <v>2004</v>
      </c>
      <c r="D26" s="3">
        <v>1</v>
      </c>
      <c r="E26" s="4" t="s">
        <v>238</v>
      </c>
      <c r="F26" s="29"/>
      <c r="G26" s="30" t="s">
        <v>266</v>
      </c>
    </row>
    <row r="27" spans="1:8" ht="18" x14ac:dyDescent="0.35">
      <c r="B27" s="186" t="s">
        <v>35</v>
      </c>
      <c r="C27" s="5"/>
      <c r="D27" s="6"/>
      <c r="E27" s="186"/>
      <c r="F27" s="21"/>
    </row>
    <row r="28" spans="1:8" s="30" customFormat="1" ht="17.399999999999999" x14ac:dyDescent="0.3">
      <c r="A28" s="202">
        <v>1</v>
      </c>
      <c r="B28" s="2" t="s">
        <v>36</v>
      </c>
      <c r="C28" s="2">
        <v>1997</v>
      </c>
      <c r="D28" s="3" t="s">
        <v>0</v>
      </c>
      <c r="E28" s="2" t="s">
        <v>35</v>
      </c>
      <c r="F28" s="29" t="s">
        <v>42</v>
      </c>
    </row>
    <row r="29" spans="1:8" s="30" customFormat="1" ht="17.399999999999999" x14ac:dyDescent="0.3">
      <c r="A29" s="202">
        <v>2</v>
      </c>
      <c r="B29" s="2" t="s">
        <v>38</v>
      </c>
      <c r="C29" s="1">
        <v>2000</v>
      </c>
      <c r="D29" s="3" t="s">
        <v>11</v>
      </c>
      <c r="E29" s="2" t="s">
        <v>35</v>
      </c>
      <c r="F29" s="29" t="s">
        <v>39</v>
      </c>
    </row>
    <row r="30" spans="1:8" s="30" customFormat="1" ht="17.399999999999999" x14ac:dyDescent="0.3">
      <c r="A30" s="202">
        <v>3</v>
      </c>
      <c r="B30" s="13" t="s">
        <v>134</v>
      </c>
      <c r="C30" s="1">
        <v>2004</v>
      </c>
      <c r="D30" s="3" t="s">
        <v>11</v>
      </c>
      <c r="E30" s="17" t="s">
        <v>35</v>
      </c>
      <c r="F30" s="32" t="s">
        <v>135</v>
      </c>
    </row>
    <row r="31" spans="1:8" s="30" customFormat="1" ht="17.399999999999999" x14ac:dyDescent="0.3">
      <c r="A31" s="202">
        <v>4</v>
      </c>
      <c r="B31" s="2" t="s">
        <v>40</v>
      </c>
      <c r="C31" s="1">
        <v>2005</v>
      </c>
      <c r="D31" s="3" t="s">
        <v>11</v>
      </c>
      <c r="E31" s="4" t="s">
        <v>35</v>
      </c>
      <c r="F31" s="31" t="s">
        <v>145</v>
      </c>
    </row>
    <row r="32" spans="1:8" s="30" customFormat="1" ht="17.399999999999999" x14ac:dyDescent="0.3">
      <c r="A32" s="202">
        <v>5</v>
      </c>
      <c r="B32" s="13" t="s">
        <v>256</v>
      </c>
      <c r="C32" s="1">
        <v>2004</v>
      </c>
      <c r="D32" s="3" t="s">
        <v>11</v>
      </c>
      <c r="E32" s="17" t="s">
        <v>35</v>
      </c>
      <c r="F32" s="200" t="s">
        <v>37</v>
      </c>
      <c r="H32" s="201"/>
    </row>
    <row r="33" spans="1:8" s="30" customFormat="1" ht="17.399999999999999" x14ac:dyDescent="0.3">
      <c r="A33" s="202">
        <v>6</v>
      </c>
      <c r="B33" s="13" t="s">
        <v>143</v>
      </c>
      <c r="C33" s="1">
        <v>2005</v>
      </c>
      <c r="D33" s="3">
        <v>1</v>
      </c>
      <c r="E33" s="17" t="s">
        <v>35</v>
      </c>
      <c r="F33" s="32" t="s">
        <v>37</v>
      </c>
    </row>
    <row r="34" spans="1:8" ht="18" x14ac:dyDescent="0.35">
      <c r="B34" s="188" t="s">
        <v>20</v>
      </c>
      <c r="C34" s="5"/>
      <c r="D34" s="6"/>
      <c r="E34" s="189"/>
      <c r="F34" s="112"/>
    </row>
    <row r="35" spans="1:8" s="30" customFormat="1" ht="17.399999999999999" x14ac:dyDescent="0.3">
      <c r="A35" s="202">
        <v>1</v>
      </c>
      <c r="B35" s="2" t="s">
        <v>117</v>
      </c>
      <c r="C35" s="1">
        <v>2001</v>
      </c>
      <c r="D35" s="3" t="s">
        <v>0</v>
      </c>
      <c r="E35" s="2" t="s">
        <v>51</v>
      </c>
      <c r="F35" s="29" t="s">
        <v>52</v>
      </c>
      <c r="G35" s="30" t="s">
        <v>266</v>
      </c>
    </row>
    <row r="36" spans="1:8" s="30" customFormat="1" ht="17.399999999999999" x14ac:dyDescent="0.3">
      <c r="A36" s="202">
        <v>2</v>
      </c>
      <c r="B36" s="2" t="s">
        <v>90</v>
      </c>
      <c r="C36" s="1">
        <v>1997</v>
      </c>
      <c r="D36" s="3" t="s">
        <v>0</v>
      </c>
      <c r="E36" s="2" t="s">
        <v>20</v>
      </c>
      <c r="F36" s="33" t="s">
        <v>64</v>
      </c>
      <c r="G36" s="30" t="s">
        <v>266</v>
      </c>
    </row>
    <row r="37" spans="1:8" s="30" customFormat="1" ht="17.399999999999999" x14ac:dyDescent="0.3">
      <c r="A37" s="202">
        <v>3</v>
      </c>
      <c r="B37" s="4" t="s">
        <v>122</v>
      </c>
      <c r="C37" s="1">
        <v>2006</v>
      </c>
      <c r="D37" s="3" t="s">
        <v>11</v>
      </c>
      <c r="E37" s="4" t="s">
        <v>49</v>
      </c>
      <c r="F37" s="29" t="s">
        <v>123</v>
      </c>
      <c r="G37" s="30" t="s">
        <v>110</v>
      </c>
    </row>
    <row r="38" spans="1:8" s="30" customFormat="1" ht="17.399999999999999" x14ac:dyDescent="0.3">
      <c r="A38" s="202">
        <v>4</v>
      </c>
      <c r="B38" s="2" t="s">
        <v>53</v>
      </c>
      <c r="C38" s="1">
        <v>2003</v>
      </c>
      <c r="D38" s="3" t="s">
        <v>11</v>
      </c>
      <c r="E38" s="2" t="s">
        <v>51</v>
      </c>
      <c r="F38" s="29" t="s">
        <v>54</v>
      </c>
      <c r="G38" s="30" t="s">
        <v>110</v>
      </c>
    </row>
    <row r="39" spans="1:8" s="30" customFormat="1" ht="17.399999999999999" x14ac:dyDescent="0.3">
      <c r="A39" s="202">
        <v>5</v>
      </c>
      <c r="B39" s="2" t="s">
        <v>48</v>
      </c>
      <c r="C39" s="1">
        <v>2000</v>
      </c>
      <c r="D39" s="3" t="s">
        <v>0</v>
      </c>
      <c r="E39" s="2" t="s">
        <v>49</v>
      </c>
      <c r="F39" s="33" t="s">
        <v>116</v>
      </c>
      <c r="G39" s="30" t="s">
        <v>266</v>
      </c>
    </row>
    <row r="40" spans="1:8" ht="17.399999999999999" x14ac:dyDescent="0.3">
      <c r="A40" s="202">
        <v>6</v>
      </c>
      <c r="B40" s="2" t="s">
        <v>50</v>
      </c>
      <c r="C40" s="1">
        <v>2002</v>
      </c>
      <c r="D40" s="3" t="s">
        <v>11</v>
      </c>
      <c r="E40" s="2" t="s">
        <v>51</v>
      </c>
      <c r="F40" s="29" t="s">
        <v>52</v>
      </c>
      <c r="G40" s="30" t="s">
        <v>110</v>
      </c>
      <c r="H40" s="30"/>
    </row>
    <row r="41" spans="1:8" s="30" customFormat="1" ht="17.399999999999999" x14ac:dyDescent="0.3">
      <c r="A41" s="202">
        <v>7</v>
      </c>
      <c r="B41" s="2" t="s">
        <v>58</v>
      </c>
      <c r="C41" s="1">
        <v>2001</v>
      </c>
      <c r="D41" s="3" t="s">
        <v>0</v>
      </c>
      <c r="E41" s="2" t="s">
        <v>20</v>
      </c>
      <c r="F41" s="29" t="s">
        <v>39</v>
      </c>
      <c r="G41" s="30" t="s">
        <v>266</v>
      </c>
    </row>
    <row r="42" spans="1:8" s="30" customFormat="1" ht="17.399999999999999" x14ac:dyDescent="0.3">
      <c r="A42" s="202">
        <v>8</v>
      </c>
      <c r="B42" s="4" t="s">
        <v>146</v>
      </c>
      <c r="C42" s="1">
        <v>1995</v>
      </c>
      <c r="D42" s="3" t="s">
        <v>24</v>
      </c>
      <c r="E42" s="2" t="s">
        <v>20</v>
      </c>
      <c r="F42" s="29"/>
      <c r="G42" s="30" t="s">
        <v>266</v>
      </c>
    </row>
    <row r="43" spans="1:8" ht="17.399999999999999" x14ac:dyDescent="0.3">
      <c r="A43" s="202">
        <v>9</v>
      </c>
      <c r="B43" s="34" t="s">
        <v>55</v>
      </c>
      <c r="C43" s="35">
        <v>2003</v>
      </c>
      <c r="D43" s="36" t="s">
        <v>11</v>
      </c>
      <c r="E43" s="10" t="s">
        <v>51</v>
      </c>
      <c r="F43" s="29" t="s">
        <v>54</v>
      </c>
      <c r="G43" s="30" t="s">
        <v>110</v>
      </c>
      <c r="H43" s="30"/>
    </row>
    <row r="44" spans="1:8" ht="17.399999999999999" x14ac:dyDescent="0.3">
      <c r="A44" s="202">
        <v>10</v>
      </c>
      <c r="B44" s="2" t="s">
        <v>57</v>
      </c>
      <c r="C44" s="1">
        <v>2004</v>
      </c>
      <c r="D44" s="3" t="s">
        <v>11</v>
      </c>
      <c r="E44" s="2" t="s">
        <v>49</v>
      </c>
      <c r="F44" s="29" t="s">
        <v>18</v>
      </c>
      <c r="G44" s="30" t="s">
        <v>110</v>
      </c>
      <c r="H44" s="30"/>
    </row>
    <row r="45" spans="1:8" s="30" customFormat="1" ht="17.399999999999999" x14ac:dyDescent="0.3">
      <c r="A45" s="202">
        <v>11</v>
      </c>
      <c r="B45" s="4" t="s">
        <v>88</v>
      </c>
      <c r="C45" s="1">
        <v>2004</v>
      </c>
      <c r="D45" s="3" t="s">
        <v>11</v>
      </c>
      <c r="E45" s="4" t="s">
        <v>20</v>
      </c>
      <c r="F45" s="29" t="s">
        <v>39</v>
      </c>
      <c r="G45" s="30" t="s">
        <v>110</v>
      </c>
    </row>
    <row r="46" spans="1:8" s="30" customFormat="1" ht="17.399999999999999" x14ac:dyDescent="0.3">
      <c r="A46" s="202">
        <v>12</v>
      </c>
      <c r="B46" s="2" t="s">
        <v>56</v>
      </c>
      <c r="C46" s="1">
        <v>2004</v>
      </c>
      <c r="D46" s="3" t="s">
        <v>0</v>
      </c>
      <c r="E46" s="4" t="s">
        <v>51</v>
      </c>
      <c r="F46" s="29" t="s">
        <v>54</v>
      </c>
      <c r="G46" s="30" t="s">
        <v>110</v>
      </c>
    </row>
    <row r="47" spans="1:8" s="30" customFormat="1" ht="17.399999999999999" x14ac:dyDescent="0.3">
      <c r="A47" s="202">
        <v>13</v>
      </c>
      <c r="B47" s="4" t="s">
        <v>140</v>
      </c>
      <c r="C47" s="1">
        <v>2004</v>
      </c>
      <c r="D47" s="3" t="s">
        <v>11</v>
      </c>
      <c r="E47" s="4" t="s">
        <v>20</v>
      </c>
      <c r="F47" s="29" t="s">
        <v>39</v>
      </c>
      <c r="G47" s="30" t="s">
        <v>110</v>
      </c>
    </row>
    <row r="48" spans="1:8" s="30" customFormat="1" ht="17.399999999999999" x14ac:dyDescent="0.3">
      <c r="A48" s="202">
        <v>14</v>
      </c>
      <c r="B48" s="2" t="s">
        <v>121</v>
      </c>
      <c r="C48" s="1">
        <v>2004</v>
      </c>
      <c r="D48" s="3" t="s">
        <v>11</v>
      </c>
      <c r="E48" s="2" t="s">
        <v>20</v>
      </c>
      <c r="F48" s="29" t="s">
        <v>39</v>
      </c>
      <c r="G48" s="30" t="s">
        <v>110</v>
      </c>
    </row>
    <row r="49" spans="1:8" s="30" customFormat="1" ht="17.399999999999999" x14ac:dyDescent="0.3">
      <c r="A49" s="202">
        <v>16</v>
      </c>
      <c r="B49" s="2" t="s">
        <v>175</v>
      </c>
      <c r="C49" s="1">
        <v>2005</v>
      </c>
      <c r="D49" s="3" t="s">
        <v>11</v>
      </c>
      <c r="E49" s="2" t="s">
        <v>20</v>
      </c>
      <c r="F49" s="29" t="s">
        <v>39</v>
      </c>
      <c r="G49" s="30" t="s">
        <v>110</v>
      </c>
    </row>
    <row r="50" spans="1:8" s="30" customFormat="1" ht="17.399999999999999" x14ac:dyDescent="0.3">
      <c r="A50" s="202">
        <v>17</v>
      </c>
      <c r="B50" s="2" t="s">
        <v>141</v>
      </c>
      <c r="C50" s="1">
        <v>2006</v>
      </c>
      <c r="D50" s="3" t="s">
        <v>11</v>
      </c>
      <c r="E50" s="2" t="s">
        <v>20</v>
      </c>
      <c r="F50" s="29" t="s">
        <v>39</v>
      </c>
      <c r="G50" s="30" t="s">
        <v>110</v>
      </c>
    </row>
    <row r="51" spans="1:8" s="30" customFormat="1" ht="17.399999999999999" x14ac:dyDescent="0.3">
      <c r="A51" s="202">
        <v>18</v>
      </c>
      <c r="B51" s="2" t="s">
        <v>257</v>
      </c>
      <c r="C51" s="1">
        <v>1995</v>
      </c>
      <c r="D51" s="3" t="s">
        <v>0</v>
      </c>
      <c r="E51" s="2" t="s">
        <v>20</v>
      </c>
      <c r="F51" s="29"/>
      <c r="G51" s="30" t="s">
        <v>110</v>
      </c>
    </row>
    <row r="52" spans="1:8" s="30" customFormat="1" ht="17.399999999999999" x14ac:dyDescent="0.3">
      <c r="A52" s="202">
        <v>19</v>
      </c>
      <c r="B52" s="2" t="s">
        <v>47</v>
      </c>
      <c r="C52" s="1">
        <v>1999</v>
      </c>
      <c r="D52" s="3" t="s">
        <v>0</v>
      </c>
      <c r="E52" s="2" t="s">
        <v>20</v>
      </c>
      <c r="F52" s="33" t="s">
        <v>114</v>
      </c>
      <c r="G52" s="30" t="s">
        <v>266</v>
      </c>
    </row>
    <row r="53" spans="1:8" ht="18" x14ac:dyDescent="0.35">
      <c r="B53" s="186" t="s">
        <v>67</v>
      </c>
      <c r="C53" s="5"/>
      <c r="D53" s="6"/>
      <c r="E53" s="186"/>
      <c r="F53" s="21"/>
    </row>
    <row r="54" spans="1:8" s="30" customFormat="1" ht="17.399999999999999" x14ac:dyDescent="0.3">
      <c r="A54" s="202">
        <v>1</v>
      </c>
      <c r="B54" s="2" t="s">
        <v>68</v>
      </c>
      <c r="C54" s="2">
        <v>2000</v>
      </c>
      <c r="D54" s="3" t="s">
        <v>0</v>
      </c>
      <c r="E54" s="2" t="s">
        <v>67</v>
      </c>
      <c r="F54" s="29" t="s">
        <v>115</v>
      </c>
      <c r="G54" s="30" t="s">
        <v>266</v>
      </c>
    </row>
    <row r="55" spans="1:8" s="30" customFormat="1" ht="17.399999999999999" x14ac:dyDescent="0.3">
      <c r="A55" s="202">
        <v>2</v>
      </c>
      <c r="B55" s="2" t="s">
        <v>69</v>
      </c>
      <c r="C55" s="2">
        <v>2001</v>
      </c>
      <c r="D55" s="3" t="s">
        <v>0</v>
      </c>
      <c r="E55" s="2" t="s">
        <v>67</v>
      </c>
      <c r="F55" s="29" t="s">
        <v>118</v>
      </c>
      <c r="G55" s="30" t="s">
        <v>266</v>
      </c>
    </row>
    <row r="56" spans="1:8" s="30" customFormat="1" ht="17.399999999999999" x14ac:dyDescent="0.3">
      <c r="A56" s="202">
        <v>3</v>
      </c>
      <c r="B56" s="2" t="s">
        <v>70</v>
      </c>
      <c r="C56" s="2">
        <v>2003</v>
      </c>
      <c r="D56" s="3" t="s">
        <v>0</v>
      </c>
      <c r="E56" s="2" t="s">
        <v>67</v>
      </c>
      <c r="F56" s="29" t="s">
        <v>118</v>
      </c>
      <c r="G56" s="30" t="s">
        <v>266</v>
      </c>
    </row>
    <row r="57" spans="1:8" s="30" customFormat="1" ht="18" x14ac:dyDescent="0.35">
      <c r="A57" s="202"/>
      <c r="B57" s="187" t="s">
        <v>72</v>
      </c>
      <c r="C57" s="2"/>
      <c r="D57" s="3"/>
      <c r="E57" s="2"/>
      <c r="F57" s="29"/>
    </row>
    <row r="58" spans="1:8" s="30" customFormat="1" ht="17.399999999999999" x14ac:dyDescent="0.3">
      <c r="A58" s="202">
        <v>1</v>
      </c>
      <c r="B58" s="4" t="s">
        <v>73</v>
      </c>
      <c r="C58" s="1">
        <v>1993</v>
      </c>
      <c r="D58" s="3" t="s">
        <v>24</v>
      </c>
      <c r="E58" s="2" t="s">
        <v>72</v>
      </c>
      <c r="F58" s="29" t="s">
        <v>6</v>
      </c>
      <c r="G58" s="30" t="s">
        <v>266</v>
      </c>
    </row>
    <row r="59" spans="1:8" s="30" customFormat="1" ht="17.399999999999999" x14ac:dyDescent="0.3">
      <c r="A59" s="202">
        <v>2</v>
      </c>
      <c r="B59" s="2" t="s">
        <v>74</v>
      </c>
      <c r="C59" s="1">
        <v>1997</v>
      </c>
      <c r="D59" s="3" t="s">
        <v>0</v>
      </c>
      <c r="E59" s="2" t="s">
        <v>72</v>
      </c>
      <c r="F59" s="29" t="s">
        <v>6</v>
      </c>
      <c r="G59" s="30" t="s">
        <v>266</v>
      </c>
    </row>
    <row r="60" spans="1:8" ht="17.399999999999999" x14ac:dyDescent="0.3">
      <c r="A60" s="202">
        <v>3</v>
      </c>
      <c r="B60" s="2" t="s">
        <v>120</v>
      </c>
      <c r="C60" s="2">
        <v>2004</v>
      </c>
      <c r="D60" s="3" t="s">
        <v>11</v>
      </c>
      <c r="E60" s="2" t="s">
        <v>72</v>
      </c>
      <c r="F60" s="29" t="s">
        <v>6</v>
      </c>
      <c r="G60" s="30" t="s">
        <v>266</v>
      </c>
      <c r="H60" s="30"/>
    </row>
    <row r="61" spans="1:8" s="30" customFormat="1" ht="17.399999999999999" x14ac:dyDescent="0.3">
      <c r="A61" s="202">
        <v>4</v>
      </c>
      <c r="B61" s="4" t="s">
        <v>75</v>
      </c>
      <c r="C61" s="1">
        <v>2004</v>
      </c>
      <c r="D61" s="3">
        <v>1</v>
      </c>
      <c r="E61" s="2" t="s">
        <v>72</v>
      </c>
      <c r="F61" s="29" t="s">
        <v>76</v>
      </c>
      <c r="G61" s="30" t="s">
        <v>266</v>
      </c>
    </row>
    <row r="62" spans="1:8" ht="18" x14ac:dyDescent="0.35">
      <c r="B62" s="187" t="s">
        <v>33</v>
      </c>
      <c r="C62" s="187"/>
      <c r="D62" s="6"/>
      <c r="E62" s="187"/>
      <c r="F62" s="21"/>
    </row>
    <row r="63" spans="1:8" s="30" customFormat="1" ht="17.399999999999999" x14ac:dyDescent="0.3">
      <c r="A63" s="202">
        <v>1</v>
      </c>
      <c r="B63" s="4" t="s">
        <v>79</v>
      </c>
      <c r="C63" s="1">
        <v>1994</v>
      </c>
      <c r="D63" s="3" t="s">
        <v>0</v>
      </c>
      <c r="E63" s="2" t="s">
        <v>33</v>
      </c>
      <c r="F63" s="29" t="s">
        <v>6</v>
      </c>
      <c r="G63" s="30" t="s">
        <v>266</v>
      </c>
    </row>
    <row r="64" spans="1:8" s="30" customFormat="1" ht="17.399999999999999" x14ac:dyDescent="0.3">
      <c r="A64" s="202">
        <v>2</v>
      </c>
      <c r="B64" s="2" t="s">
        <v>80</v>
      </c>
      <c r="C64" s="1">
        <v>1998</v>
      </c>
      <c r="D64" s="3" t="s">
        <v>0</v>
      </c>
      <c r="E64" s="2" t="s">
        <v>33</v>
      </c>
      <c r="F64" s="29" t="s">
        <v>34</v>
      </c>
      <c r="G64" s="30" t="s">
        <v>266</v>
      </c>
    </row>
    <row r="65" spans="1:7" s="30" customFormat="1" ht="17.399999999999999" x14ac:dyDescent="0.3">
      <c r="A65" s="202">
        <v>3</v>
      </c>
      <c r="B65" s="2" t="s">
        <v>81</v>
      </c>
      <c r="C65" s="1">
        <v>2003</v>
      </c>
      <c r="D65" s="3" t="s">
        <v>11</v>
      </c>
      <c r="E65" s="2" t="s">
        <v>33</v>
      </c>
      <c r="F65" s="29" t="s">
        <v>12</v>
      </c>
      <c r="G65" s="30" t="s">
        <v>266</v>
      </c>
    </row>
    <row r="66" spans="1:7" s="30" customFormat="1" ht="17.399999999999999" x14ac:dyDescent="0.3">
      <c r="A66" s="202">
        <v>4</v>
      </c>
      <c r="B66" s="4" t="s">
        <v>82</v>
      </c>
      <c r="C66" s="1">
        <v>2003</v>
      </c>
      <c r="D66" s="3" t="s">
        <v>11</v>
      </c>
      <c r="E66" s="2" t="s">
        <v>33</v>
      </c>
      <c r="F66" s="29" t="s">
        <v>12</v>
      </c>
      <c r="G66" s="30" t="s">
        <v>266</v>
      </c>
    </row>
    <row r="67" spans="1:7" s="30" customFormat="1" ht="17.399999999999999" x14ac:dyDescent="0.3">
      <c r="A67" s="202">
        <v>5</v>
      </c>
      <c r="B67" s="2" t="s">
        <v>247</v>
      </c>
      <c r="C67" s="1">
        <v>2002</v>
      </c>
      <c r="D67" s="3" t="s">
        <v>11</v>
      </c>
      <c r="E67" s="2" t="s">
        <v>33</v>
      </c>
      <c r="F67" s="29" t="s">
        <v>119</v>
      </c>
      <c r="G67" s="30" t="s">
        <v>266</v>
      </c>
    </row>
    <row r="68" spans="1:7" ht="23.4" thickBot="1" x14ac:dyDescent="0.45">
      <c r="B68" s="28" t="s">
        <v>264</v>
      </c>
      <c r="C68" s="14"/>
      <c r="D68" s="12"/>
      <c r="E68" s="11"/>
      <c r="F68" s="23"/>
    </row>
    <row r="69" spans="1:7" ht="18" x14ac:dyDescent="0.3">
      <c r="B69" s="24" t="s">
        <v>19</v>
      </c>
      <c r="C69" s="191"/>
      <c r="D69" s="191"/>
      <c r="E69" s="191"/>
      <c r="F69" s="191"/>
    </row>
    <row r="70" spans="1:7" s="30" customFormat="1" ht="17.399999999999999" x14ac:dyDescent="0.3">
      <c r="A70" s="202">
        <v>1</v>
      </c>
      <c r="B70" s="2" t="s">
        <v>124</v>
      </c>
      <c r="C70" s="1">
        <v>1993</v>
      </c>
      <c r="D70" s="3" t="s">
        <v>0</v>
      </c>
      <c r="E70" s="2" t="s">
        <v>19</v>
      </c>
      <c r="F70" s="29" t="s">
        <v>6</v>
      </c>
      <c r="G70" s="30" t="s">
        <v>266</v>
      </c>
    </row>
    <row r="71" spans="1:7" s="30" customFormat="1" ht="17.399999999999999" x14ac:dyDescent="0.3">
      <c r="A71" s="202">
        <v>2</v>
      </c>
      <c r="B71" s="2" t="s">
        <v>29</v>
      </c>
      <c r="C71" s="1">
        <v>2001</v>
      </c>
      <c r="D71" s="3" t="s">
        <v>0</v>
      </c>
      <c r="E71" s="2" t="s">
        <v>3</v>
      </c>
      <c r="F71" s="29" t="s">
        <v>6</v>
      </c>
      <c r="G71" s="30" t="s">
        <v>266</v>
      </c>
    </row>
    <row r="72" spans="1:7" s="30" customFormat="1" ht="17.399999999999999" x14ac:dyDescent="0.3">
      <c r="A72" s="202">
        <v>3</v>
      </c>
      <c r="B72" s="4" t="s">
        <v>30</v>
      </c>
      <c r="C72" s="1">
        <v>2002</v>
      </c>
      <c r="D72" s="3" t="s">
        <v>0</v>
      </c>
      <c r="E72" s="2" t="s">
        <v>22</v>
      </c>
      <c r="F72" s="29" t="s">
        <v>9</v>
      </c>
      <c r="G72" s="30" t="s">
        <v>266</v>
      </c>
    </row>
    <row r="73" spans="1:7" s="30" customFormat="1" ht="17.399999999999999" x14ac:dyDescent="0.3">
      <c r="A73" s="202">
        <v>4</v>
      </c>
      <c r="B73" s="4" t="s">
        <v>133</v>
      </c>
      <c r="C73" s="1">
        <v>2003</v>
      </c>
      <c r="D73" s="3" t="s">
        <v>11</v>
      </c>
      <c r="E73" s="2" t="s">
        <v>22</v>
      </c>
      <c r="F73" s="29" t="s">
        <v>17</v>
      </c>
      <c r="G73" s="30" t="s">
        <v>110</v>
      </c>
    </row>
    <row r="74" spans="1:7" s="30" customFormat="1" ht="17.399999999999999" x14ac:dyDescent="0.3">
      <c r="A74" s="202">
        <v>5</v>
      </c>
      <c r="B74" s="2" t="s">
        <v>23</v>
      </c>
      <c r="C74" s="2">
        <v>1991</v>
      </c>
      <c r="D74" s="3" t="s">
        <v>24</v>
      </c>
      <c r="E74" s="2" t="s">
        <v>1</v>
      </c>
      <c r="F74" s="29" t="s">
        <v>25</v>
      </c>
      <c r="G74" s="30" t="s">
        <v>266</v>
      </c>
    </row>
    <row r="75" spans="1:7" s="30" customFormat="1" ht="17.399999999999999" x14ac:dyDescent="0.3">
      <c r="A75" s="202">
        <v>6</v>
      </c>
      <c r="B75" s="2" t="s">
        <v>26</v>
      </c>
      <c r="C75" s="1">
        <v>1994</v>
      </c>
      <c r="D75" s="3" t="s">
        <v>24</v>
      </c>
      <c r="E75" s="2" t="s">
        <v>1</v>
      </c>
      <c r="F75" s="29" t="s">
        <v>6</v>
      </c>
      <c r="G75" s="30" t="s">
        <v>266</v>
      </c>
    </row>
    <row r="76" spans="1:7" s="30" customFormat="1" ht="17.399999999999999" x14ac:dyDescent="0.3">
      <c r="A76" s="202">
        <v>7</v>
      </c>
      <c r="B76" s="4" t="s">
        <v>28</v>
      </c>
      <c r="C76" s="1">
        <v>2001</v>
      </c>
      <c r="D76" s="3" t="s">
        <v>0</v>
      </c>
      <c r="E76" s="2" t="s">
        <v>1</v>
      </c>
      <c r="F76" s="29" t="s">
        <v>27</v>
      </c>
      <c r="G76" s="30" t="s">
        <v>266</v>
      </c>
    </row>
    <row r="77" spans="1:7" s="30" customFormat="1" ht="17.399999999999999" x14ac:dyDescent="0.3">
      <c r="A77" s="202">
        <v>8</v>
      </c>
      <c r="B77" s="34" t="s">
        <v>31</v>
      </c>
      <c r="C77" s="35">
        <v>2002</v>
      </c>
      <c r="D77" s="36" t="s">
        <v>0</v>
      </c>
      <c r="E77" s="10" t="s">
        <v>1</v>
      </c>
      <c r="F77" s="29" t="s">
        <v>18</v>
      </c>
      <c r="G77" s="30" t="s">
        <v>110</v>
      </c>
    </row>
    <row r="78" spans="1:7" s="30" customFormat="1" ht="17.399999999999999" x14ac:dyDescent="0.3">
      <c r="A78" s="202">
        <v>9</v>
      </c>
      <c r="B78" s="10" t="s">
        <v>142</v>
      </c>
      <c r="C78" s="35">
        <v>2004</v>
      </c>
      <c r="D78" s="36" t="s">
        <v>11</v>
      </c>
      <c r="E78" s="10" t="s">
        <v>32</v>
      </c>
      <c r="F78" s="29" t="s">
        <v>17</v>
      </c>
      <c r="G78" s="30" t="s">
        <v>110</v>
      </c>
    </row>
    <row r="79" spans="1:7" ht="18" x14ac:dyDescent="0.35">
      <c r="B79" s="9" t="s">
        <v>35</v>
      </c>
      <c r="C79" s="15"/>
      <c r="D79" s="16"/>
      <c r="E79" s="9"/>
      <c r="F79" s="21"/>
    </row>
    <row r="80" spans="1:7" s="30" customFormat="1" ht="17.399999999999999" x14ac:dyDescent="0.3">
      <c r="A80" s="202">
        <v>1</v>
      </c>
      <c r="B80" s="2" t="s">
        <v>41</v>
      </c>
      <c r="C80" s="1">
        <v>1999</v>
      </c>
      <c r="D80" s="3" t="s">
        <v>0</v>
      </c>
      <c r="E80" s="2" t="s">
        <v>35</v>
      </c>
      <c r="F80" s="29" t="s">
        <v>42</v>
      </c>
    </row>
    <row r="81" spans="1:8" s="30" customFormat="1" ht="17.399999999999999" x14ac:dyDescent="0.3">
      <c r="A81" s="202">
        <v>2</v>
      </c>
      <c r="B81" s="4" t="s">
        <v>45</v>
      </c>
      <c r="C81" s="1">
        <v>2004</v>
      </c>
      <c r="D81" s="3" t="s">
        <v>0</v>
      </c>
      <c r="E81" s="2" t="s">
        <v>35</v>
      </c>
      <c r="F81" s="29" t="s">
        <v>44</v>
      </c>
    </row>
    <row r="82" spans="1:8" s="30" customFormat="1" ht="17.399999999999999" x14ac:dyDescent="0.3">
      <c r="A82" s="202">
        <v>3</v>
      </c>
      <c r="B82" s="4" t="s">
        <v>43</v>
      </c>
      <c r="C82" s="1">
        <v>2004</v>
      </c>
      <c r="D82" s="3" t="s">
        <v>0</v>
      </c>
      <c r="E82" s="2" t="s">
        <v>35</v>
      </c>
      <c r="F82" s="29" t="s">
        <v>44</v>
      </c>
    </row>
    <row r="83" spans="1:8" s="30" customFormat="1" ht="17.399999999999999" x14ac:dyDescent="0.3">
      <c r="A83" s="202">
        <v>4</v>
      </c>
      <c r="B83" s="4" t="s">
        <v>136</v>
      </c>
      <c r="C83" s="1">
        <v>2005</v>
      </c>
      <c r="D83" s="3" t="s">
        <v>0</v>
      </c>
      <c r="E83" s="2" t="s">
        <v>35</v>
      </c>
      <c r="F83" s="29" t="s">
        <v>44</v>
      </c>
    </row>
    <row r="84" spans="1:8" s="30" customFormat="1" ht="17.399999999999999" x14ac:dyDescent="0.3">
      <c r="A84" s="202">
        <v>5</v>
      </c>
      <c r="B84" s="4" t="s">
        <v>87</v>
      </c>
      <c r="C84" s="1">
        <v>2005</v>
      </c>
      <c r="D84" s="3">
        <v>1</v>
      </c>
      <c r="E84" s="2" t="s">
        <v>35</v>
      </c>
      <c r="F84" s="29" t="s">
        <v>37</v>
      </c>
    </row>
    <row r="85" spans="1:8" s="30" customFormat="1" ht="17.399999999999999" x14ac:dyDescent="0.3">
      <c r="A85" s="202">
        <v>6</v>
      </c>
      <c r="B85" s="4" t="s">
        <v>46</v>
      </c>
      <c r="C85" s="1">
        <v>2006</v>
      </c>
      <c r="D85" s="3" t="s">
        <v>11</v>
      </c>
      <c r="E85" s="2" t="s">
        <v>35</v>
      </c>
      <c r="F85" s="29" t="s">
        <v>37</v>
      </c>
    </row>
    <row r="86" spans="1:8" ht="18" x14ac:dyDescent="0.35">
      <c r="B86" s="186" t="s">
        <v>144</v>
      </c>
      <c r="C86" s="5"/>
      <c r="D86" s="6"/>
      <c r="E86" s="187"/>
      <c r="F86" s="21"/>
    </row>
    <row r="87" spans="1:8" s="30" customFormat="1" ht="17.399999999999999" x14ac:dyDescent="0.3">
      <c r="A87" s="202">
        <v>1</v>
      </c>
      <c r="B87" s="4" t="s">
        <v>252</v>
      </c>
      <c r="C87" s="1">
        <v>2004</v>
      </c>
      <c r="D87" s="3" t="s">
        <v>11</v>
      </c>
      <c r="E87" s="4" t="s">
        <v>144</v>
      </c>
      <c r="F87" s="29" t="s">
        <v>39</v>
      </c>
      <c r="G87" s="30" t="s">
        <v>266</v>
      </c>
      <c r="H87" s="30" t="s">
        <v>271</v>
      </c>
    </row>
    <row r="88" spans="1:8" s="30" customFormat="1" ht="17.399999999999999" x14ac:dyDescent="0.3">
      <c r="A88" s="202">
        <v>2</v>
      </c>
      <c r="B88" s="4" t="s">
        <v>253</v>
      </c>
      <c r="C88" s="1">
        <v>2005</v>
      </c>
      <c r="D88" s="3" t="s">
        <v>11</v>
      </c>
      <c r="E88" s="4" t="s">
        <v>144</v>
      </c>
      <c r="F88" s="29" t="s">
        <v>39</v>
      </c>
      <c r="G88" s="30" t="s">
        <v>266</v>
      </c>
      <c r="H88" s="30" t="s">
        <v>271</v>
      </c>
    </row>
    <row r="89" spans="1:8" s="30" customFormat="1" ht="17.399999999999999" x14ac:dyDescent="0.3">
      <c r="A89" s="202">
        <v>3</v>
      </c>
      <c r="B89" s="4" t="s">
        <v>254</v>
      </c>
      <c r="C89" s="1">
        <v>2007</v>
      </c>
      <c r="D89" s="3" t="s">
        <v>11</v>
      </c>
      <c r="E89" s="4" t="s">
        <v>144</v>
      </c>
      <c r="F89" s="29" t="s">
        <v>39</v>
      </c>
    </row>
    <row r="90" spans="1:8" s="30" customFormat="1" ht="17.399999999999999" x14ac:dyDescent="0.3">
      <c r="A90" s="202">
        <v>4</v>
      </c>
      <c r="B90" s="4" t="s">
        <v>255</v>
      </c>
      <c r="C90" s="1">
        <v>2006</v>
      </c>
      <c r="D90" s="3">
        <v>1</v>
      </c>
      <c r="E90" s="4" t="s">
        <v>144</v>
      </c>
      <c r="F90" s="29" t="s">
        <v>39</v>
      </c>
      <c r="G90" s="30" t="s">
        <v>266</v>
      </c>
    </row>
    <row r="91" spans="1:8" ht="18" x14ac:dyDescent="0.35">
      <c r="B91" s="186" t="s">
        <v>20</v>
      </c>
      <c r="C91" s="5"/>
      <c r="D91" s="6"/>
      <c r="E91" s="187"/>
      <c r="F91" s="21"/>
    </row>
    <row r="92" spans="1:8" s="30" customFormat="1" ht="17.399999999999999" x14ac:dyDescent="0.3">
      <c r="A92" s="202">
        <v>1</v>
      </c>
      <c r="B92" s="2" t="s">
        <v>147</v>
      </c>
      <c r="C92" s="2">
        <v>1994</v>
      </c>
      <c r="D92" s="3" t="s">
        <v>148</v>
      </c>
      <c r="E92" s="2" t="s">
        <v>20</v>
      </c>
      <c r="F92" s="29" t="s">
        <v>6</v>
      </c>
      <c r="G92" s="30" t="s">
        <v>266</v>
      </c>
    </row>
    <row r="93" spans="1:8" s="30" customFormat="1" ht="17.399999999999999" x14ac:dyDescent="0.3">
      <c r="A93" s="202">
        <v>2</v>
      </c>
      <c r="B93" s="2" t="s">
        <v>63</v>
      </c>
      <c r="C93" s="1">
        <v>1995</v>
      </c>
      <c r="D93" s="3" t="s">
        <v>0</v>
      </c>
      <c r="E93" s="2" t="s">
        <v>20</v>
      </c>
      <c r="F93" s="29" t="s">
        <v>6</v>
      </c>
      <c r="G93" s="30" t="s">
        <v>266</v>
      </c>
    </row>
    <row r="94" spans="1:8" s="30" customFormat="1" ht="17.399999999999999" x14ac:dyDescent="0.3">
      <c r="A94" s="202">
        <v>3</v>
      </c>
      <c r="B94" s="2" t="s">
        <v>59</v>
      </c>
      <c r="C94" s="1">
        <v>1996</v>
      </c>
      <c r="D94" s="3" t="s">
        <v>24</v>
      </c>
      <c r="E94" s="2" t="s">
        <v>20</v>
      </c>
      <c r="F94" s="29" t="s">
        <v>6</v>
      </c>
      <c r="G94" s="30" t="s">
        <v>266</v>
      </c>
    </row>
    <row r="95" spans="1:8" s="30" customFormat="1" ht="17.399999999999999" x14ac:dyDescent="0.3">
      <c r="A95" s="202">
        <v>4</v>
      </c>
      <c r="B95" s="4" t="s">
        <v>138</v>
      </c>
      <c r="C95" s="1">
        <v>2003</v>
      </c>
      <c r="D95" s="3" t="s">
        <v>0</v>
      </c>
      <c r="E95" s="2" t="s">
        <v>20</v>
      </c>
      <c r="F95" s="29" t="s">
        <v>39</v>
      </c>
      <c r="G95" s="30" t="s">
        <v>266</v>
      </c>
    </row>
    <row r="96" spans="1:8" s="30" customFormat="1" ht="17.399999999999999" x14ac:dyDescent="0.3">
      <c r="A96" s="202">
        <v>5</v>
      </c>
      <c r="B96" s="4" t="s">
        <v>65</v>
      </c>
      <c r="C96" s="1">
        <v>2005</v>
      </c>
      <c r="D96" s="3" t="s">
        <v>11</v>
      </c>
      <c r="E96" s="2" t="s">
        <v>20</v>
      </c>
      <c r="F96" s="29" t="s">
        <v>39</v>
      </c>
      <c r="G96" s="30" t="s">
        <v>110</v>
      </c>
    </row>
    <row r="97" spans="1:7" s="30" customFormat="1" ht="17.399999999999999" x14ac:dyDescent="0.3">
      <c r="A97" s="202">
        <v>6</v>
      </c>
      <c r="B97" s="2" t="s">
        <v>62</v>
      </c>
      <c r="C97" s="1">
        <v>2005</v>
      </c>
      <c r="D97" s="3" t="s">
        <v>11</v>
      </c>
      <c r="E97" s="2" t="s">
        <v>20</v>
      </c>
      <c r="F97" s="29" t="s">
        <v>39</v>
      </c>
      <c r="G97" s="30" t="s">
        <v>110</v>
      </c>
    </row>
    <row r="98" spans="1:7" s="30" customFormat="1" ht="17.399999999999999" x14ac:dyDescent="0.3">
      <c r="A98" s="202">
        <v>7</v>
      </c>
      <c r="B98" s="4" t="s">
        <v>66</v>
      </c>
      <c r="C98" s="1">
        <v>2006</v>
      </c>
      <c r="D98" s="3" t="s">
        <v>11</v>
      </c>
      <c r="E98" s="2" t="s">
        <v>20</v>
      </c>
      <c r="F98" s="29" t="s">
        <v>39</v>
      </c>
      <c r="G98" s="30" t="s">
        <v>110</v>
      </c>
    </row>
    <row r="99" spans="1:7" s="30" customFormat="1" ht="17.399999999999999" x14ac:dyDescent="0.3">
      <c r="A99" s="202">
        <v>8</v>
      </c>
      <c r="B99" s="4" t="s">
        <v>258</v>
      </c>
      <c r="C99" s="1">
        <v>2007</v>
      </c>
      <c r="D99" s="3" t="s">
        <v>11</v>
      </c>
      <c r="E99" s="2"/>
      <c r="F99" s="29"/>
      <c r="G99" s="30" t="s">
        <v>110</v>
      </c>
    </row>
    <row r="100" spans="1:7" s="30" customFormat="1" ht="17.399999999999999" x14ac:dyDescent="0.3">
      <c r="A100" s="202">
        <v>9</v>
      </c>
      <c r="B100" s="4" t="s">
        <v>261</v>
      </c>
      <c r="C100" s="1">
        <v>1987</v>
      </c>
      <c r="D100" s="3" t="s">
        <v>24</v>
      </c>
      <c r="E100" s="2"/>
      <c r="F100" s="29"/>
      <c r="G100" s="30" t="s">
        <v>266</v>
      </c>
    </row>
    <row r="101" spans="1:7" s="30" customFormat="1" ht="17.399999999999999" x14ac:dyDescent="0.3">
      <c r="A101" s="202">
        <v>10</v>
      </c>
      <c r="B101" s="4" t="s">
        <v>259</v>
      </c>
      <c r="C101" s="1">
        <v>2006</v>
      </c>
      <c r="D101" s="3" t="s">
        <v>11</v>
      </c>
      <c r="E101" s="2"/>
      <c r="F101" s="29"/>
      <c r="G101" s="30" t="s">
        <v>110</v>
      </c>
    </row>
    <row r="102" spans="1:7" s="30" customFormat="1" ht="17.399999999999999" x14ac:dyDescent="0.3">
      <c r="A102" s="202">
        <v>11</v>
      </c>
      <c r="B102" s="4" t="s">
        <v>260</v>
      </c>
      <c r="C102" s="1">
        <v>2006</v>
      </c>
      <c r="D102" s="3" t="s">
        <v>11</v>
      </c>
      <c r="E102" s="2"/>
      <c r="F102" s="29"/>
      <c r="G102" s="30" t="s">
        <v>110</v>
      </c>
    </row>
    <row r="103" spans="1:7" s="30" customFormat="1" ht="17.399999999999999" x14ac:dyDescent="0.3">
      <c r="A103" s="202">
        <v>12</v>
      </c>
      <c r="B103" s="4" t="s">
        <v>137</v>
      </c>
      <c r="C103" s="13">
        <v>2001</v>
      </c>
      <c r="D103" s="3" t="s">
        <v>0</v>
      </c>
      <c r="E103" s="2" t="s">
        <v>49</v>
      </c>
      <c r="F103" s="29"/>
      <c r="G103" s="30" t="s">
        <v>266</v>
      </c>
    </row>
    <row r="104" spans="1:7" s="30" customFormat="1" ht="17.399999999999999" x14ac:dyDescent="0.3">
      <c r="A104" s="202">
        <v>14</v>
      </c>
      <c r="B104" s="4" t="s">
        <v>61</v>
      </c>
      <c r="C104" s="1">
        <v>2006</v>
      </c>
      <c r="D104" s="3" t="s">
        <v>0</v>
      </c>
      <c r="E104" s="2" t="s">
        <v>49</v>
      </c>
      <c r="F104" s="29" t="s">
        <v>89</v>
      </c>
      <c r="G104" s="30" t="s">
        <v>110</v>
      </c>
    </row>
    <row r="105" spans="1:7" s="30" customFormat="1" ht="17.399999999999999" x14ac:dyDescent="0.3">
      <c r="A105" s="202">
        <v>15</v>
      </c>
      <c r="B105" s="4" t="s">
        <v>60</v>
      </c>
      <c r="C105" s="1">
        <v>2007</v>
      </c>
      <c r="D105" s="3" t="s">
        <v>11</v>
      </c>
      <c r="E105" s="4" t="s">
        <v>49</v>
      </c>
      <c r="F105" s="29" t="s">
        <v>123</v>
      </c>
      <c r="G105" s="30" t="s">
        <v>110</v>
      </c>
    </row>
    <row r="106" spans="1:7" ht="18" x14ac:dyDescent="0.35">
      <c r="B106" s="186" t="s">
        <v>67</v>
      </c>
      <c r="C106" s="5"/>
      <c r="D106" s="6"/>
      <c r="E106" s="186"/>
      <c r="F106" s="21"/>
    </row>
    <row r="107" spans="1:7" s="30" customFormat="1" ht="17.399999999999999" x14ac:dyDescent="0.3">
      <c r="A107" s="202">
        <v>1</v>
      </c>
      <c r="B107" s="4" t="s">
        <v>71</v>
      </c>
      <c r="C107" s="1">
        <v>1997</v>
      </c>
      <c r="D107" s="3" t="s">
        <v>0</v>
      </c>
      <c r="E107" s="2" t="s">
        <v>67</v>
      </c>
      <c r="F107" s="29" t="s">
        <v>6</v>
      </c>
      <c r="G107" s="30" t="s">
        <v>266</v>
      </c>
    </row>
    <row r="108" spans="1:7" ht="18" x14ac:dyDescent="0.35">
      <c r="B108" s="186" t="s">
        <v>72</v>
      </c>
      <c r="C108" s="5"/>
      <c r="D108" s="6"/>
      <c r="E108" s="187"/>
      <c r="F108" s="21"/>
    </row>
    <row r="109" spans="1:7" s="30" customFormat="1" ht="17.399999999999999" x14ac:dyDescent="0.3">
      <c r="A109" s="202">
        <v>1</v>
      </c>
      <c r="B109" s="2" t="s">
        <v>77</v>
      </c>
      <c r="C109" s="1">
        <v>1989</v>
      </c>
      <c r="D109" s="3" t="s">
        <v>24</v>
      </c>
      <c r="E109" s="2" t="s">
        <v>72</v>
      </c>
      <c r="F109" s="29" t="s">
        <v>6</v>
      </c>
      <c r="G109" s="30" t="s">
        <v>266</v>
      </c>
    </row>
    <row r="110" spans="1:7" s="30" customFormat="1" ht="17.399999999999999" x14ac:dyDescent="0.3">
      <c r="A110" s="202">
        <v>2</v>
      </c>
      <c r="B110" s="4" t="s">
        <v>78</v>
      </c>
      <c r="C110" s="13">
        <v>2002</v>
      </c>
      <c r="D110" s="3" t="s">
        <v>0</v>
      </c>
      <c r="E110" s="2" t="s">
        <v>72</v>
      </c>
      <c r="F110" s="29" t="s">
        <v>4</v>
      </c>
      <c r="G110" s="30" t="s">
        <v>266</v>
      </c>
    </row>
    <row r="111" spans="1:7" s="30" customFormat="1" ht="17.399999999999999" x14ac:dyDescent="0.3">
      <c r="A111" s="202">
        <v>3</v>
      </c>
      <c r="B111" s="4" t="s">
        <v>262</v>
      </c>
      <c r="C111" s="1">
        <v>1995</v>
      </c>
      <c r="D111" s="3" t="s">
        <v>0</v>
      </c>
      <c r="E111" s="2" t="s">
        <v>72</v>
      </c>
      <c r="F111" s="29" t="s">
        <v>6</v>
      </c>
      <c r="G111" s="30" t="s">
        <v>266</v>
      </c>
    </row>
    <row r="112" spans="1:7" s="30" customFormat="1" ht="17.399999999999999" x14ac:dyDescent="0.3">
      <c r="A112" s="202">
        <v>4</v>
      </c>
      <c r="B112" s="4" t="s">
        <v>263</v>
      </c>
      <c r="C112" s="1">
        <v>1994</v>
      </c>
      <c r="D112" s="3" t="s">
        <v>0</v>
      </c>
      <c r="E112" s="2" t="s">
        <v>72</v>
      </c>
      <c r="F112" s="29" t="s">
        <v>6</v>
      </c>
      <c r="G112" s="30" t="s">
        <v>266</v>
      </c>
    </row>
    <row r="113" spans="1:7" ht="18" x14ac:dyDescent="0.35">
      <c r="B113" s="186" t="s">
        <v>33</v>
      </c>
      <c r="C113" s="5"/>
      <c r="D113" s="6"/>
      <c r="E113" s="187"/>
      <c r="F113" s="21"/>
    </row>
    <row r="114" spans="1:7" s="30" customFormat="1" ht="17.399999999999999" x14ac:dyDescent="0.3">
      <c r="A114" s="202">
        <v>1</v>
      </c>
      <c r="B114" s="2" t="s">
        <v>83</v>
      </c>
      <c r="C114" s="1">
        <v>2000</v>
      </c>
      <c r="D114" s="3" t="s">
        <v>0</v>
      </c>
      <c r="E114" s="2" t="s">
        <v>33</v>
      </c>
      <c r="F114" s="29" t="s">
        <v>125</v>
      </c>
      <c r="G114" s="30" t="s">
        <v>266</v>
      </c>
    </row>
    <row r="115" spans="1:7" s="30" customFormat="1" ht="17.399999999999999" x14ac:dyDescent="0.3">
      <c r="A115" s="202">
        <v>2</v>
      </c>
      <c r="B115" s="2" t="s">
        <v>84</v>
      </c>
      <c r="C115" s="1">
        <v>2001</v>
      </c>
      <c r="D115" s="3" t="s">
        <v>0</v>
      </c>
      <c r="E115" s="2" t="s">
        <v>33</v>
      </c>
      <c r="F115" s="29" t="s">
        <v>34</v>
      </c>
      <c r="G115" s="30" t="s">
        <v>266</v>
      </c>
    </row>
    <row r="116" spans="1:7" s="30" customFormat="1" ht="17.399999999999999" x14ac:dyDescent="0.3">
      <c r="A116" s="202">
        <v>3</v>
      </c>
      <c r="B116" s="2" t="s">
        <v>85</v>
      </c>
      <c r="C116" s="1">
        <v>2002</v>
      </c>
      <c r="D116" s="3" t="s">
        <v>11</v>
      </c>
      <c r="E116" s="2" t="s">
        <v>33</v>
      </c>
      <c r="F116" s="29" t="s">
        <v>12</v>
      </c>
      <c r="G116" s="30" t="s">
        <v>266</v>
      </c>
    </row>
    <row r="117" spans="1:7" s="30" customFormat="1" ht="17.399999999999999" x14ac:dyDescent="0.3">
      <c r="A117" s="202">
        <v>4</v>
      </c>
      <c r="B117" s="4" t="s">
        <v>126</v>
      </c>
      <c r="C117" s="1">
        <v>2004</v>
      </c>
      <c r="D117" s="3" t="s">
        <v>11</v>
      </c>
      <c r="E117" s="2" t="s">
        <v>33</v>
      </c>
      <c r="F117" s="29" t="s">
        <v>86</v>
      </c>
      <c r="G117" s="30" t="s">
        <v>266</v>
      </c>
    </row>
    <row r="118" spans="1:7" s="30" customFormat="1" ht="17.399999999999999" x14ac:dyDescent="0.3">
      <c r="A118" s="202">
        <v>5</v>
      </c>
      <c r="B118" s="4" t="s">
        <v>245</v>
      </c>
      <c r="C118" s="1">
        <v>2004</v>
      </c>
      <c r="D118" s="3" t="s">
        <v>11</v>
      </c>
      <c r="E118" s="2" t="s">
        <v>33</v>
      </c>
      <c r="F118" s="29"/>
      <c r="G118" s="30" t="s">
        <v>110</v>
      </c>
    </row>
    <row r="119" spans="1:7" s="30" customFormat="1" ht="17.399999999999999" x14ac:dyDescent="0.3">
      <c r="A119" s="202">
        <v>6</v>
      </c>
      <c r="B119" s="2" t="s">
        <v>246</v>
      </c>
      <c r="C119" s="1">
        <v>1995</v>
      </c>
      <c r="D119" s="3">
        <v>1</v>
      </c>
      <c r="E119" s="2" t="s">
        <v>33</v>
      </c>
      <c r="F119" s="29"/>
      <c r="G119" s="30" t="s">
        <v>266</v>
      </c>
    </row>
    <row r="120" spans="1:7" x14ac:dyDescent="0.3">
      <c r="B120" s="190"/>
      <c r="C120" s="190"/>
      <c r="D120" s="190"/>
      <c r="E120" s="190"/>
      <c r="F120" s="21"/>
    </row>
    <row r="121" spans="1:7" x14ac:dyDescent="0.3">
      <c r="B121" s="190" t="s">
        <v>267</v>
      </c>
      <c r="C121" s="190"/>
      <c r="D121" s="190"/>
      <c r="E121" s="190"/>
      <c r="F121" s="21"/>
    </row>
    <row r="122" spans="1:7" ht="18" x14ac:dyDescent="0.35">
      <c r="A122" s="158">
        <v>1</v>
      </c>
      <c r="B122" s="192" t="s">
        <v>268</v>
      </c>
      <c r="C122" s="193">
        <v>1992</v>
      </c>
      <c r="D122" s="150" t="s">
        <v>11</v>
      </c>
      <c r="E122" s="194" t="s">
        <v>267</v>
      </c>
      <c r="F122" s="195" t="s">
        <v>6</v>
      </c>
    </row>
    <row r="123" spans="1:7" ht="18" x14ac:dyDescent="0.35">
      <c r="A123" s="158">
        <v>2</v>
      </c>
      <c r="B123" s="196" t="s">
        <v>269</v>
      </c>
      <c r="C123" s="5">
        <v>1999</v>
      </c>
      <c r="D123" s="6" t="s">
        <v>0</v>
      </c>
      <c r="E123" s="187" t="s">
        <v>267</v>
      </c>
      <c r="F123" s="190" t="s">
        <v>6</v>
      </c>
    </row>
    <row r="124" spans="1:7" ht="18" x14ac:dyDescent="0.35">
      <c r="A124" s="158">
        <v>3</v>
      </c>
      <c r="B124" s="197" t="s">
        <v>270</v>
      </c>
      <c r="C124" s="5">
        <v>2006</v>
      </c>
      <c r="D124" s="6">
        <v>1</v>
      </c>
      <c r="E124" s="9" t="s">
        <v>267</v>
      </c>
      <c r="F124" s="117" t="s">
        <v>6</v>
      </c>
    </row>
    <row r="125" spans="1:7" ht="18" x14ac:dyDescent="0.35">
      <c r="B125" s="197"/>
      <c r="C125" s="5"/>
      <c r="D125" s="6"/>
      <c r="E125" s="198"/>
      <c r="F125" s="198"/>
    </row>
  </sheetData>
  <sortState xmlns:xlrd2="http://schemas.microsoft.com/office/spreadsheetml/2017/richdata2" ref="A70:H119">
    <sortCondition ref="E70:E119"/>
  </sortState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85"/>
  <sheetViews>
    <sheetView topLeftCell="A6" zoomScale="146" zoomScaleNormal="146" workbookViewId="0">
      <selection activeCell="Q6" sqref="Q6"/>
    </sheetView>
  </sheetViews>
  <sheetFormatPr defaultRowHeight="14.4" x14ac:dyDescent="0.3"/>
  <cols>
    <col min="1" max="1" width="4.33203125" customWidth="1"/>
    <col min="2" max="2" width="5.21875" customWidth="1"/>
    <col min="3" max="3" width="15.109375" customWidth="1"/>
    <col min="4" max="4" width="2.109375" customWidth="1"/>
    <col min="5" max="5" width="2.21875" customWidth="1"/>
    <col min="6" max="6" width="8.21875" customWidth="1"/>
    <col min="7" max="7" width="8.88671875" customWidth="1"/>
    <col min="8" max="8" width="7.6640625" customWidth="1"/>
    <col min="9" max="9" width="8.88671875" customWidth="1"/>
    <col min="10" max="10" width="5.33203125" customWidth="1"/>
    <col min="11" max="11" width="4" customWidth="1"/>
    <col min="12" max="13" width="6" customWidth="1"/>
    <col min="14" max="14" width="6.109375" customWidth="1"/>
    <col min="15" max="16" width="8.88671875" customWidth="1"/>
  </cols>
  <sheetData>
    <row r="1" spans="1:19" s="27" customFormat="1" ht="24.6" customHeight="1" x14ac:dyDescent="0.3">
      <c r="A1" s="218" t="s">
        <v>316</v>
      </c>
      <c r="B1" s="219"/>
      <c r="C1" s="219"/>
      <c r="D1" s="219"/>
      <c r="E1" s="220"/>
      <c r="F1" s="459"/>
      <c r="G1" s="460"/>
      <c r="H1" s="461"/>
      <c r="I1" s="465" t="s">
        <v>320</v>
      </c>
      <c r="J1" s="466"/>
      <c r="K1" s="466"/>
      <c r="L1" s="466"/>
      <c r="M1" s="466"/>
      <c r="N1" s="467"/>
    </row>
    <row r="2" spans="1:19" s="27" customFormat="1" ht="18.600000000000001" customHeight="1" x14ac:dyDescent="0.3">
      <c r="A2" s="221" t="s">
        <v>322</v>
      </c>
      <c r="B2" s="216"/>
      <c r="C2" s="216"/>
      <c r="D2" s="216"/>
      <c r="E2" s="217"/>
      <c r="F2" s="462"/>
      <c r="G2" s="463"/>
      <c r="H2" s="464"/>
      <c r="I2" s="468" t="s">
        <v>321</v>
      </c>
      <c r="J2" s="469"/>
      <c r="K2" s="469"/>
      <c r="L2" s="469"/>
      <c r="M2" s="469"/>
      <c r="N2" s="470"/>
    </row>
    <row r="3" spans="1:19" s="27" customFormat="1" ht="14.4" customHeight="1" x14ac:dyDescent="0.3">
      <c r="A3" s="471" t="s">
        <v>149</v>
      </c>
      <c r="B3" s="472"/>
      <c r="C3" s="472"/>
      <c r="D3" s="472"/>
      <c r="E3" s="472"/>
      <c r="F3" s="475" t="s">
        <v>400</v>
      </c>
      <c r="G3" s="476"/>
      <c r="H3" s="476"/>
      <c r="I3" s="476"/>
      <c r="J3" s="476"/>
      <c r="K3" s="476"/>
      <c r="L3" s="476"/>
      <c r="M3" s="476"/>
      <c r="N3" s="477"/>
    </row>
    <row r="4" spans="1:19" s="27" customFormat="1" ht="27.6" customHeight="1" thickBot="1" x14ac:dyDescent="0.35">
      <c r="A4" s="473"/>
      <c r="B4" s="474"/>
      <c r="C4" s="474"/>
      <c r="D4" s="474"/>
      <c r="E4" s="474"/>
      <c r="F4" s="478" t="s">
        <v>360</v>
      </c>
      <c r="G4" s="479"/>
      <c r="H4" s="479"/>
      <c r="I4" s="480"/>
      <c r="J4" s="481" t="s">
        <v>323</v>
      </c>
      <c r="K4" s="482"/>
      <c r="L4" s="482"/>
      <c r="M4" s="482"/>
      <c r="N4" s="483"/>
    </row>
    <row r="5" spans="1:19" s="27" customFormat="1" x14ac:dyDescent="0.3">
      <c r="A5" s="498" t="s">
        <v>95</v>
      </c>
      <c r="B5" s="556"/>
      <c r="C5" s="43" t="s">
        <v>96</v>
      </c>
      <c r="D5" s="503" t="s">
        <v>159</v>
      </c>
      <c r="E5" s="503"/>
      <c r="F5" s="503"/>
      <c r="G5" s="504" t="s">
        <v>19</v>
      </c>
      <c r="H5" s="504"/>
      <c r="I5" s="503" t="s">
        <v>162</v>
      </c>
      <c r="J5" s="503"/>
      <c r="K5" s="503"/>
      <c r="L5" s="503"/>
      <c r="M5" s="292"/>
      <c r="N5" s="138" t="s">
        <v>327</v>
      </c>
    </row>
    <row r="6" spans="1:19" s="27" customFormat="1" x14ac:dyDescent="0.3">
      <c r="A6" s="500"/>
      <c r="B6" s="508"/>
      <c r="C6" s="19" t="s">
        <v>99</v>
      </c>
      <c r="D6" s="538" t="s">
        <v>160</v>
      </c>
      <c r="E6" s="538"/>
      <c r="F6" s="538"/>
      <c r="G6" s="492" t="s">
        <v>19</v>
      </c>
      <c r="H6" s="492"/>
      <c r="I6" s="538" t="s">
        <v>163</v>
      </c>
      <c r="J6" s="538"/>
      <c r="K6" s="538"/>
      <c r="L6" s="538"/>
      <c r="M6" s="290"/>
      <c r="N6" s="139" t="s">
        <v>399</v>
      </c>
    </row>
    <row r="7" spans="1:19" s="27" customFormat="1" x14ac:dyDescent="0.3">
      <c r="A7" s="500"/>
      <c r="B7" s="508"/>
      <c r="C7" s="19" t="s">
        <v>102</v>
      </c>
      <c r="D7" s="538" t="s">
        <v>161</v>
      </c>
      <c r="E7" s="538"/>
      <c r="F7" s="538"/>
      <c r="G7" s="492" t="s">
        <v>72</v>
      </c>
      <c r="H7" s="492"/>
      <c r="I7" s="493" t="s">
        <v>218</v>
      </c>
      <c r="J7" s="493"/>
      <c r="K7" s="493"/>
      <c r="L7" s="493"/>
      <c r="M7" s="493"/>
      <c r="N7" s="494"/>
    </row>
    <row r="8" spans="1:19" s="27" customFormat="1" x14ac:dyDescent="0.3">
      <c r="A8" s="500"/>
      <c r="B8" s="508"/>
      <c r="C8" s="19" t="s">
        <v>102</v>
      </c>
      <c r="D8" s="491" t="s">
        <v>105</v>
      </c>
      <c r="E8" s="491"/>
      <c r="F8" s="491"/>
      <c r="G8" s="492" t="s">
        <v>20</v>
      </c>
      <c r="H8" s="492"/>
      <c r="I8" s="68" t="s">
        <v>166</v>
      </c>
      <c r="J8" s="493" t="s">
        <v>324</v>
      </c>
      <c r="K8" s="493"/>
      <c r="L8" s="493"/>
      <c r="M8" s="493"/>
      <c r="N8" s="494"/>
    </row>
    <row r="9" spans="1:19" s="27" customFormat="1" ht="13.8" customHeight="1" thickBot="1" x14ac:dyDescent="0.35">
      <c r="A9" s="500"/>
      <c r="B9" s="508"/>
      <c r="C9" s="51" t="s">
        <v>102</v>
      </c>
      <c r="D9" s="491" t="s">
        <v>108</v>
      </c>
      <c r="E9" s="491"/>
      <c r="F9" s="491"/>
      <c r="G9" s="495" t="s">
        <v>67</v>
      </c>
      <c r="H9" s="495"/>
      <c r="I9" s="68" t="s">
        <v>167</v>
      </c>
      <c r="J9" s="493" t="s">
        <v>107</v>
      </c>
      <c r="K9" s="493"/>
      <c r="L9" s="493"/>
      <c r="M9" s="493"/>
      <c r="N9" s="494"/>
    </row>
    <row r="10" spans="1:19" s="70" customFormat="1" ht="28.2" customHeight="1" thickBot="1" x14ac:dyDescent="0.35">
      <c r="A10" s="222" t="s">
        <v>151</v>
      </c>
      <c r="B10" s="223" t="s">
        <v>152</v>
      </c>
      <c r="C10" s="223" t="s">
        <v>153</v>
      </c>
      <c r="D10" s="741" t="s">
        <v>339</v>
      </c>
      <c r="E10" s="741"/>
      <c r="F10" s="224" t="s">
        <v>155</v>
      </c>
      <c r="G10" s="224" t="s">
        <v>155</v>
      </c>
      <c r="H10" s="224" t="s">
        <v>155</v>
      </c>
      <c r="I10" s="224" t="s">
        <v>155</v>
      </c>
      <c r="J10" s="742" t="s">
        <v>156</v>
      </c>
      <c r="K10" s="742"/>
      <c r="L10" s="225" t="s">
        <v>157</v>
      </c>
      <c r="M10" s="225" t="s">
        <v>334</v>
      </c>
      <c r="N10" s="226" t="s">
        <v>158</v>
      </c>
      <c r="P10" s="71"/>
      <c r="Q10" s="71"/>
      <c r="R10" s="71"/>
      <c r="S10" s="71"/>
    </row>
    <row r="11" spans="1:19" ht="15" thickBot="1" x14ac:dyDescent="0.35">
      <c r="A11" s="539" t="s">
        <v>193</v>
      </c>
      <c r="B11" s="540"/>
      <c r="C11" s="540"/>
      <c r="D11" s="540"/>
      <c r="E11" s="540"/>
      <c r="F11" s="540"/>
      <c r="G11" s="540"/>
      <c r="H11" s="540"/>
      <c r="I11" s="540"/>
      <c r="J11" s="540"/>
      <c r="K11" s="540"/>
      <c r="L11" s="540"/>
      <c r="M11" s="540"/>
      <c r="N11" s="541"/>
      <c r="P11" s="27"/>
      <c r="Q11" s="27"/>
      <c r="R11" s="27"/>
      <c r="S11" s="27"/>
    </row>
    <row r="12" spans="1:19" ht="15" thickBot="1" x14ac:dyDescent="0.35">
      <c r="A12" s="442">
        <v>9</v>
      </c>
      <c r="B12" s="444" t="s">
        <v>20</v>
      </c>
      <c r="C12" s="445"/>
      <c r="D12" s="445"/>
      <c r="E12" s="445"/>
      <c r="F12" s="445"/>
      <c r="G12" s="445"/>
      <c r="H12" s="445"/>
      <c r="I12" s="445"/>
      <c r="J12" s="445"/>
      <c r="K12" s="445"/>
      <c r="L12" s="445"/>
      <c r="M12" s="445"/>
      <c r="N12" s="446"/>
    </row>
    <row r="13" spans="1:19" x14ac:dyDescent="0.3">
      <c r="A13" s="442"/>
      <c r="B13" s="60">
        <v>1</v>
      </c>
      <c r="C13" s="43" t="s">
        <v>278</v>
      </c>
      <c r="D13" s="44">
        <v>0</v>
      </c>
      <c r="E13" s="44">
        <v>0</v>
      </c>
      <c r="F13" s="45">
        <v>6.3078703703703708E-3</v>
      </c>
      <c r="G13" s="45"/>
      <c r="H13" s="45"/>
      <c r="I13" s="46"/>
      <c r="J13" s="447">
        <v>2.6030092592592594E-2</v>
      </c>
      <c r="K13" s="448"/>
      <c r="L13" s="453">
        <v>1</v>
      </c>
      <c r="M13" s="453">
        <v>72</v>
      </c>
      <c r="N13" s="456" t="s">
        <v>0</v>
      </c>
    </row>
    <row r="14" spans="1:19" x14ac:dyDescent="0.3">
      <c r="A14" s="442"/>
      <c r="B14" s="204">
        <v>2</v>
      </c>
      <c r="C14" s="62" t="s">
        <v>187</v>
      </c>
      <c r="D14" s="63">
        <v>0</v>
      </c>
      <c r="E14" s="63">
        <v>0</v>
      </c>
      <c r="F14" s="48">
        <v>1.1944444444444445E-2</v>
      </c>
      <c r="G14" s="49">
        <f>F14-F13</f>
        <v>5.6365740740740742E-3</v>
      </c>
      <c r="H14" s="49"/>
      <c r="I14" s="50"/>
      <c r="J14" s="449"/>
      <c r="K14" s="450"/>
      <c r="L14" s="454"/>
      <c r="M14" s="454"/>
      <c r="N14" s="457"/>
    </row>
    <row r="15" spans="1:19" x14ac:dyDescent="0.3">
      <c r="A15" s="442"/>
      <c r="B15" s="64">
        <v>3</v>
      </c>
      <c r="C15" s="19" t="s">
        <v>278</v>
      </c>
      <c r="D15" s="47">
        <v>0</v>
      </c>
      <c r="E15" s="47">
        <v>0</v>
      </c>
      <c r="F15" s="53">
        <v>1.8090277777777778E-2</v>
      </c>
      <c r="G15" s="54"/>
      <c r="H15" s="54">
        <f>F15-F14</f>
        <v>6.145833333333333E-3</v>
      </c>
      <c r="I15" s="50"/>
      <c r="J15" s="449"/>
      <c r="K15" s="450"/>
      <c r="L15" s="454"/>
      <c r="M15" s="454"/>
      <c r="N15" s="457"/>
    </row>
    <row r="16" spans="1:19" ht="15" thickBot="1" x14ac:dyDescent="0.35">
      <c r="A16" s="443"/>
      <c r="B16" s="65">
        <v>4</v>
      </c>
      <c r="C16" s="42" t="s">
        <v>187</v>
      </c>
      <c r="D16" s="56">
        <v>0</v>
      </c>
      <c r="E16" s="56">
        <v>0</v>
      </c>
      <c r="F16" s="57">
        <v>2.6030092592592594E-2</v>
      </c>
      <c r="G16" s="58"/>
      <c r="H16" s="58"/>
      <c r="I16" s="59">
        <f>F16-F15</f>
        <v>7.9398148148148162E-3</v>
      </c>
      <c r="J16" s="451"/>
      <c r="K16" s="452"/>
      <c r="L16" s="455"/>
      <c r="M16" s="455"/>
      <c r="N16" s="458"/>
    </row>
    <row r="17" spans="1:14" ht="15" thickBot="1" x14ac:dyDescent="0.35">
      <c r="A17" s="735">
        <v>7</v>
      </c>
      <c r="B17" s="737" t="s">
        <v>19</v>
      </c>
      <c r="C17" s="738"/>
      <c r="D17" s="738"/>
      <c r="E17" s="738"/>
      <c r="F17" s="738"/>
      <c r="G17" s="738"/>
      <c r="H17" s="738"/>
      <c r="I17" s="738"/>
      <c r="J17" s="738"/>
      <c r="K17" s="738"/>
      <c r="L17" s="738"/>
      <c r="M17" s="738"/>
      <c r="N17" s="739"/>
    </row>
    <row r="18" spans="1:14" x14ac:dyDescent="0.3">
      <c r="A18" s="736"/>
      <c r="B18" s="74">
        <v>1</v>
      </c>
      <c r="C18" s="291" t="s">
        <v>177</v>
      </c>
      <c r="D18" s="207">
        <v>0</v>
      </c>
      <c r="E18" s="207">
        <v>0</v>
      </c>
      <c r="F18" s="45">
        <v>6.7013888888888887E-3</v>
      </c>
      <c r="G18" s="45"/>
      <c r="H18" s="45"/>
      <c r="I18" s="46"/>
      <c r="J18" s="447">
        <v>2.6087962962962966E-2</v>
      </c>
      <c r="K18" s="448"/>
      <c r="L18" s="453">
        <v>2</v>
      </c>
      <c r="M18" s="453">
        <v>64</v>
      </c>
      <c r="N18" s="456" t="s">
        <v>0</v>
      </c>
    </row>
    <row r="19" spans="1:14" x14ac:dyDescent="0.3">
      <c r="A19" s="736"/>
      <c r="B19" s="72">
        <v>2</v>
      </c>
      <c r="C19" s="62" t="s">
        <v>178</v>
      </c>
      <c r="D19" s="63">
        <v>0</v>
      </c>
      <c r="E19" s="63">
        <v>0</v>
      </c>
      <c r="F19" s="48">
        <v>1.2430555555555554E-2</v>
      </c>
      <c r="G19" s="49">
        <f>F19-F18</f>
        <v>5.7291666666666654E-3</v>
      </c>
      <c r="H19" s="49"/>
      <c r="I19" s="50"/>
      <c r="J19" s="449"/>
      <c r="K19" s="450"/>
      <c r="L19" s="454"/>
      <c r="M19" s="454"/>
      <c r="N19" s="457"/>
    </row>
    <row r="20" spans="1:14" x14ac:dyDescent="0.3">
      <c r="A20" s="736"/>
      <c r="B20" s="294">
        <v>3</v>
      </c>
      <c r="C20" s="19" t="s">
        <v>177</v>
      </c>
      <c r="D20" s="47">
        <v>0</v>
      </c>
      <c r="E20" s="47">
        <v>0</v>
      </c>
      <c r="F20" s="53">
        <v>1.8865740740740742E-2</v>
      </c>
      <c r="G20" s="54"/>
      <c r="H20" s="54">
        <f>F20-F19</f>
        <v>6.4351851851851879E-3</v>
      </c>
      <c r="I20" s="50"/>
      <c r="J20" s="449"/>
      <c r="K20" s="450"/>
      <c r="L20" s="454"/>
      <c r="M20" s="454"/>
      <c r="N20" s="457"/>
    </row>
    <row r="21" spans="1:14" ht="15" thickBot="1" x14ac:dyDescent="0.35">
      <c r="A21" s="736"/>
      <c r="B21" s="55">
        <v>4</v>
      </c>
      <c r="C21" s="73" t="s">
        <v>178</v>
      </c>
      <c r="D21" s="56">
        <v>0</v>
      </c>
      <c r="E21" s="56">
        <v>0</v>
      </c>
      <c r="F21" s="57">
        <v>2.6087962962962966E-2</v>
      </c>
      <c r="G21" s="58"/>
      <c r="H21" s="58"/>
      <c r="I21" s="59">
        <f>F21-F20</f>
        <v>7.2222222222222236E-3</v>
      </c>
      <c r="J21" s="451"/>
      <c r="K21" s="452"/>
      <c r="L21" s="455"/>
      <c r="M21" s="455"/>
      <c r="N21" s="458"/>
    </row>
    <row r="22" spans="1:14" ht="15" thickBot="1" x14ac:dyDescent="0.35">
      <c r="A22" s="735">
        <v>12</v>
      </c>
      <c r="B22" s="444" t="s">
        <v>67</v>
      </c>
      <c r="C22" s="445"/>
      <c r="D22" s="445"/>
      <c r="E22" s="445"/>
      <c r="F22" s="445"/>
      <c r="G22" s="445"/>
      <c r="H22" s="445"/>
      <c r="I22" s="445"/>
      <c r="J22" s="445"/>
      <c r="K22" s="445"/>
      <c r="L22" s="445"/>
      <c r="M22" s="445"/>
      <c r="N22" s="446"/>
    </row>
    <row r="23" spans="1:14" x14ac:dyDescent="0.3">
      <c r="A23" s="736"/>
      <c r="B23" s="293">
        <v>1</v>
      </c>
      <c r="C23" s="43" t="s">
        <v>181</v>
      </c>
      <c r="D23" s="44">
        <v>0</v>
      </c>
      <c r="E23" s="44">
        <v>0</v>
      </c>
      <c r="F23" s="45">
        <v>6.9212962962962969E-3</v>
      </c>
      <c r="G23" s="45"/>
      <c r="H23" s="45"/>
      <c r="I23" s="46"/>
      <c r="J23" s="447">
        <v>2.7337962962962963E-2</v>
      </c>
      <c r="K23" s="448"/>
      <c r="L23" s="453">
        <v>3</v>
      </c>
      <c r="M23" s="453">
        <v>56</v>
      </c>
      <c r="N23" s="456"/>
    </row>
    <row r="24" spans="1:14" x14ac:dyDescent="0.3">
      <c r="A24" s="736"/>
      <c r="B24" s="294">
        <v>2</v>
      </c>
      <c r="C24" s="19" t="s">
        <v>182</v>
      </c>
      <c r="D24" s="47">
        <v>0</v>
      </c>
      <c r="E24" s="47">
        <v>0</v>
      </c>
      <c r="F24" s="48">
        <v>1.2291666666666666E-2</v>
      </c>
      <c r="G24" s="49">
        <f>F24-F23</f>
        <v>5.3703703703703691E-3</v>
      </c>
      <c r="H24" s="49"/>
      <c r="I24" s="50"/>
      <c r="J24" s="449"/>
      <c r="K24" s="450"/>
      <c r="L24" s="454"/>
      <c r="M24" s="454"/>
      <c r="N24" s="457"/>
    </row>
    <row r="25" spans="1:14" x14ac:dyDescent="0.3">
      <c r="A25" s="736"/>
      <c r="B25" s="295">
        <v>3</v>
      </c>
      <c r="C25" s="51" t="s">
        <v>181</v>
      </c>
      <c r="D25" s="52">
        <v>0</v>
      </c>
      <c r="E25" s="52">
        <v>0</v>
      </c>
      <c r="F25" s="53">
        <v>1.849537037037037E-2</v>
      </c>
      <c r="G25" s="54"/>
      <c r="H25" s="54">
        <f>F25-F24</f>
        <v>6.2037037037037043E-3</v>
      </c>
      <c r="I25" s="50"/>
      <c r="J25" s="449"/>
      <c r="K25" s="450"/>
      <c r="L25" s="454"/>
      <c r="M25" s="454"/>
      <c r="N25" s="457"/>
    </row>
    <row r="26" spans="1:14" ht="15" thickBot="1" x14ac:dyDescent="0.35">
      <c r="A26" s="736"/>
      <c r="B26" s="55">
        <v>4</v>
      </c>
      <c r="C26" s="42" t="s">
        <v>182</v>
      </c>
      <c r="D26" s="56">
        <v>0</v>
      </c>
      <c r="E26" s="56">
        <v>1</v>
      </c>
      <c r="F26" s="57">
        <v>2.7337962962962963E-2</v>
      </c>
      <c r="G26" s="58"/>
      <c r="H26" s="58"/>
      <c r="I26" s="59">
        <f>F26-F25</f>
        <v>8.8425925925925929E-3</v>
      </c>
      <c r="J26" s="451"/>
      <c r="K26" s="452"/>
      <c r="L26" s="455"/>
      <c r="M26" s="455"/>
      <c r="N26" s="458"/>
    </row>
    <row r="27" spans="1:14" ht="15" thickBot="1" x14ac:dyDescent="0.35">
      <c r="A27" s="441">
        <v>8</v>
      </c>
      <c r="B27" s="444" t="s">
        <v>72</v>
      </c>
      <c r="C27" s="445"/>
      <c r="D27" s="445"/>
      <c r="E27" s="445"/>
      <c r="F27" s="445"/>
      <c r="G27" s="445"/>
      <c r="H27" s="445"/>
      <c r="I27" s="445"/>
      <c r="J27" s="445"/>
      <c r="K27" s="445"/>
      <c r="L27" s="445"/>
      <c r="M27" s="445"/>
      <c r="N27" s="446"/>
    </row>
    <row r="28" spans="1:14" x14ac:dyDescent="0.3">
      <c r="A28" s="442"/>
      <c r="B28" s="293">
        <v>1</v>
      </c>
      <c r="C28" s="43" t="s">
        <v>197</v>
      </c>
      <c r="D28" s="44">
        <v>0</v>
      </c>
      <c r="E28" s="44">
        <v>1</v>
      </c>
      <c r="F28" s="45">
        <v>7.0949074074074074E-3</v>
      </c>
      <c r="G28" s="45"/>
      <c r="H28" s="45"/>
      <c r="I28" s="46"/>
      <c r="J28" s="447">
        <v>2.7708333333333331E-2</v>
      </c>
      <c r="K28" s="448"/>
      <c r="L28" s="453">
        <v>4</v>
      </c>
      <c r="M28" s="453">
        <v>52</v>
      </c>
      <c r="N28" s="456"/>
    </row>
    <row r="29" spans="1:14" x14ac:dyDescent="0.3">
      <c r="A29" s="442"/>
      <c r="B29" s="294">
        <v>2</v>
      </c>
      <c r="C29" s="19" t="s">
        <v>200</v>
      </c>
      <c r="D29" s="47">
        <v>0</v>
      </c>
      <c r="E29" s="47">
        <v>0</v>
      </c>
      <c r="F29" s="48">
        <v>1.2974537037037036E-2</v>
      </c>
      <c r="G29" s="49">
        <f>F29-F28</f>
        <v>5.8796296296296287E-3</v>
      </c>
      <c r="H29" s="49"/>
      <c r="I29" s="50"/>
      <c r="J29" s="449"/>
      <c r="K29" s="450"/>
      <c r="L29" s="454"/>
      <c r="M29" s="454"/>
      <c r="N29" s="457"/>
    </row>
    <row r="30" spans="1:14" x14ac:dyDescent="0.3">
      <c r="A30" s="442"/>
      <c r="B30" s="295">
        <v>3</v>
      </c>
      <c r="C30" s="51" t="s">
        <v>197</v>
      </c>
      <c r="D30" s="52">
        <v>0</v>
      </c>
      <c r="E30" s="52">
        <v>0</v>
      </c>
      <c r="F30" s="53">
        <v>1.9398148148148147E-2</v>
      </c>
      <c r="G30" s="54"/>
      <c r="H30" s="54">
        <f>F30-F29</f>
        <v>6.4236111111111108E-3</v>
      </c>
      <c r="I30" s="50"/>
      <c r="J30" s="449"/>
      <c r="K30" s="450"/>
      <c r="L30" s="454"/>
      <c r="M30" s="454"/>
      <c r="N30" s="457"/>
    </row>
    <row r="31" spans="1:14" ht="15" thickBot="1" x14ac:dyDescent="0.35">
      <c r="A31" s="443"/>
      <c r="B31" s="55">
        <v>4</v>
      </c>
      <c r="C31" s="42" t="s">
        <v>200</v>
      </c>
      <c r="D31" s="56">
        <v>0</v>
      </c>
      <c r="E31" s="56">
        <v>0</v>
      </c>
      <c r="F31" s="57">
        <v>2.7708333333333331E-2</v>
      </c>
      <c r="G31" s="58"/>
      <c r="H31" s="58"/>
      <c r="I31" s="59">
        <f>F31-F30</f>
        <v>8.3101851851851843E-3</v>
      </c>
      <c r="J31" s="451"/>
      <c r="K31" s="452"/>
      <c r="L31" s="455"/>
      <c r="M31" s="455"/>
      <c r="N31" s="458"/>
    </row>
    <row r="32" spans="1:14" ht="15" thickBot="1" x14ac:dyDescent="0.35">
      <c r="A32" s="441">
        <v>10</v>
      </c>
      <c r="B32" s="444" t="s">
        <v>19</v>
      </c>
      <c r="C32" s="445"/>
      <c r="D32" s="445"/>
      <c r="E32" s="445"/>
      <c r="F32" s="445"/>
      <c r="G32" s="445"/>
      <c r="H32" s="445"/>
      <c r="I32" s="445"/>
      <c r="J32" s="445"/>
      <c r="K32" s="445"/>
      <c r="L32" s="445"/>
      <c r="M32" s="445"/>
      <c r="N32" s="446"/>
    </row>
    <row r="33" spans="1:14" x14ac:dyDescent="0.3">
      <c r="A33" s="442"/>
      <c r="B33" s="293">
        <v>1</v>
      </c>
      <c r="C33" s="43" t="s">
        <v>279</v>
      </c>
      <c r="D33" s="44">
        <v>0</v>
      </c>
      <c r="E33" s="44">
        <v>0</v>
      </c>
      <c r="F33" s="45">
        <v>6.9791666666666674E-3</v>
      </c>
      <c r="G33" s="45"/>
      <c r="H33" s="45"/>
      <c r="I33" s="46"/>
      <c r="J33" s="447">
        <v>2.8888888888888891E-2</v>
      </c>
      <c r="K33" s="448"/>
      <c r="L33" s="453">
        <v>5</v>
      </c>
      <c r="M33" s="453"/>
      <c r="N33" s="456"/>
    </row>
    <row r="34" spans="1:14" x14ac:dyDescent="0.3">
      <c r="A34" s="442"/>
      <c r="B34" s="294">
        <v>2</v>
      </c>
      <c r="C34" s="19" t="s">
        <v>280</v>
      </c>
      <c r="D34" s="47">
        <v>0</v>
      </c>
      <c r="E34" s="47">
        <v>2</v>
      </c>
      <c r="F34" s="48">
        <v>1.3530092592592594E-2</v>
      </c>
      <c r="G34" s="49">
        <f>F34-F33</f>
        <v>6.5509259259259262E-3</v>
      </c>
      <c r="H34" s="49"/>
      <c r="I34" s="50"/>
      <c r="J34" s="449"/>
      <c r="K34" s="450"/>
      <c r="L34" s="454"/>
      <c r="M34" s="454"/>
      <c r="N34" s="457"/>
    </row>
    <row r="35" spans="1:14" x14ac:dyDescent="0.3">
      <c r="A35" s="442"/>
      <c r="B35" s="295">
        <v>3</v>
      </c>
      <c r="C35" s="51" t="s">
        <v>279</v>
      </c>
      <c r="D35" s="52">
        <v>0</v>
      </c>
      <c r="E35" s="52">
        <v>0</v>
      </c>
      <c r="F35" s="53">
        <v>2.0347222222222221E-2</v>
      </c>
      <c r="G35" s="54"/>
      <c r="H35" s="54">
        <f>F35-F34</f>
        <v>6.8171296296296278E-3</v>
      </c>
      <c r="I35" s="50"/>
      <c r="J35" s="449"/>
      <c r="K35" s="450"/>
      <c r="L35" s="454"/>
      <c r="M35" s="454"/>
      <c r="N35" s="457"/>
    </row>
    <row r="36" spans="1:14" ht="15" thickBot="1" x14ac:dyDescent="0.35">
      <c r="A36" s="442"/>
      <c r="B36" s="55">
        <v>4</v>
      </c>
      <c r="C36" s="42" t="s">
        <v>280</v>
      </c>
      <c r="D36" s="56">
        <v>0</v>
      </c>
      <c r="E36" s="56">
        <v>0</v>
      </c>
      <c r="F36" s="57">
        <v>2.8888888888888891E-2</v>
      </c>
      <c r="G36" s="58"/>
      <c r="H36" s="58"/>
      <c r="I36" s="59">
        <f>F36-F35</f>
        <v>8.5416666666666696E-3</v>
      </c>
      <c r="J36" s="451"/>
      <c r="K36" s="452"/>
      <c r="L36" s="455"/>
      <c r="M36" s="455"/>
      <c r="N36" s="458"/>
    </row>
    <row r="37" spans="1:14" ht="15" thickBot="1" x14ac:dyDescent="0.35">
      <c r="A37" s="441">
        <v>1</v>
      </c>
      <c r="B37" s="533" t="s">
        <v>19</v>
      </c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5"/>
    </row>
    <row r="38" spans="1:14" x14ac:dyDescent="0.3">
      <c r="A38" s="442"/>
      <c r="B38" s="293">
        <v>1</v>
      </c>
      <c r="C38" s="43" t="s">
        <v>185</v>
      </c>
      <c r="D38" s="44">
        <v>0</v>
      </c>
      <c r="E38" s="44">
        <v>0</v>
      </c>
      <c r="F38" s="45">
        <v>7.5000000000000006E-3</v>
      </c>
      <c r="G38" s="45"/>
      <c r="H38" s="45"/>
      <c r="I38" s="46"/>
      <c r="J38" s="447">
        <v>2.9259259259259259E-2</v>
      </c>
      <c r="K38" s="448"/>
      <c r="L38" s="453">
        <v>6</v>
      </c>
      <c r="M38" s="453"/>
      <c r="N38" s="456"/>
    </row>
    <row r="39" spans="1:14" x14ac:dyDescent="0.3">
      <c r="A39" s="442"/>
      <c r="B39" s="294">
        <v>2</v>
      </c>
      <c r="C39" s="19" t="s">
        <v>204</v>
      </c>
      <c r="D39" s="47">
        <v>0</v>
      </c>
      <c r="E39" s="47">
        <v>0</v>
      </c>
      <c r="F39" s="48">
        <v>1.3541666666666667E-2</v>
      </c>
      <c r="G39" s="49">
        <f>F39-F38</f>
        <v>6.0416666666666665E-3</v>
      </c>
      <c r="H39" s="49"/>
      <c r="I39" s="50"/>
      <c r="J39" s="449"/>
      <c r="K39" s="450"/>
      <c r="L39" s="454"/>
      <c r="M39" s="454"/>
      <c r="N39" s="457"/>
    </row>
    <row r="40" spans="1:14" x14ac:dyDescent="0.3">
      <c r="A40" s="442"/>
      <c r="B40" s="295">
        <v>3</v>
      </c>
      <c r="C40" s="51" t="s">
        <v>185</v>
      </c>
      <c r="D40" s="52">
        <v>0</v>
      </c>
      <c r="E40" s="52">
        <v>0</v>
      </c>
      <c r="F40" s="53">
        <v>2.0335648148148148E-2</v>
      </c>
      <c r="G40" s="54"/>
      <c r="H40" s="54">
        <f>F40-F39</f>
        <v>6.7939814814814807E-3</v>
      </c>
      <c r="I40" s="50"/>
      <c r="J40" s="449"/>
      <c r="K40" s="450"/>
      <c r="L40" s="454"/>
      <c r="M40" s="454"/>
      <c r="N40" s="457"/>
    </row>
    <row r="41" spans="1:14" ht="15" thickBot="1" x14ac:dyDescent="0.35">
      <c r="A41" s="443"/>
      <c r="B41" s="55">
        <v>4</v>
      </c>
      <c r="C41" s="42" t="s">
        <v>204</v>
      </c>
      <c r="D41" s="56">
        <v>1</v>
      </c>
      <c r="E41" s="56">
        <v>2</v>
      </c>
      <c r="F41" s="57">
        <v>2.9259259259259259E-2</v>
      </c>
      <c r="G41" s="58"/>
      <c r="H41" s="58"/>
      <c r="I41" s="59">
        <f>F41-F40</f>
        <v>8.9236111111111113E-3</v>
      </c>
      <c r="J41" s="451"/>
      <c r="K41" s="452"/>
      <c r="L41" s="455"/>
      <c r="M41" s="455"/>
      <c r="N41" s="458"/>
    </row>
    <row r="42" spans="1:14" ht="15" thickBot="1" x14ac:dyDescent="0.35">
      <c r="A42" s="442">
        <v>11</v>
      </c>
      <c r="B42" s="444" t="s">
        <v>35</v>
      </c>
      <c r="C42" s="445"/>
      <c r="D42" s="445"/>
      <c r="E42" s="445"/>
      <c r="F42" s="445"/>
      <c r="G42" s="445"/>
      <c r="H42" s="445"/>
      <c r="I42" s="445"/>
      <c r="J42" s="445"/>
      <c r="K42" s="445"/>
      <c r="L42" s="445"/>
      <c r="M42" s="445"/>
      <c r="N42" s="446"/>
    </row>
    <row r="43" spans="1:14" x14ac:dyDescent="0.3">
      <c r="A43" s="442"/>
      <c r="B43" s="60">
        <v>1</v>
      </c>
      <c r="C43" s="43" t="s">
        <v>179</v>
      </c>
      <c r="D43" s="44">
        <v>0</v>
      </c>
      <c r="E43" s="44">
        <v>0</v>
      </c>
      <c r="F43" s="45">
        <v>7.4189814814814813E-3</v>
      </c>
      <c r="G43" s="45"/>
      <c r="H43" s="45"/>
      <c r="I43" s="46"/>
      <c r="J43" s="447">
        <v>2.9421296296296296E-2</v>
      </c>
      <c r="K43" s="448"/>
      <c r="L43" s="453">
        <v>7</v>
      </c>
      <c r="M43" s="453">
        <v>48</v>
      </c>
      <c r="N43" s="456"/>
    </row>
    <row r="44" spans="1:14" x14ac:dyDescent="0.3">
      <c r="A44" s="442"/>
      <c r="B44" s="204">
        <v>2</v>
      </c>
      <c r="C44" s="62" t="s">
        <v>180</v>
      </c>
      <c r="D44" s="63">
        <v>0</v>
      </c>
      <c r="E44" s="63">
        <v>0</v>
      </c>
      <c r="F44" s="48">
        <v>1.3217592592592593E-2</v>
      </c>
      <c r="G44" s="49">
        <f>F44-F43</f>
        <v>5.798611111111112E-3</v>
      </c>
      <c r="H44" s="49"/>
      <c r="I44" s="50"/>
      <c r="J44" s="449"/>
      <c r="K44" s="450"/>
      <c r="L44" s="454"/>
      <c r="M44" s="454"/>
      <c r="N44" s="457"/>
    </row>
    <row r="45" spans="1:14" x14ac:dyDescent="0.3">
      <c r="A45" s="442"/>
      <c r="B45" s="64">
        <v>3</v>
      </c>
      <c r="C45" s="19" t="s">
        <v>179</v>
      </c>
      <c r="D45" s="47">
        <v>2</v>
      </c>
      <c r="E45" s="47">
        <v>0</v>
      </c>
      <c r="F45" s="53">
        <v>2.0983796296296296E-2</v>
      </c>
      <c r="G45" s="54"/>
      <c r="H45" s="54">
        <f>F45-F44</f>
        <v>7.7662037037037022E-3</v>
      </c>
      <c r="I45" s="50"/>
      <c r="J45" s="449"/>
      <c r="K45" s="450"/>
      <c r="L45" s="454"/>
      <c r="M45" s="454"/>
      <c r="N45" s="457"/>
    </row>
    <row r="46" spans="1:14" ht="15" thickBot="1" x14ac:dyDescent="0.35">
      <c r="A46" s="443"/>
      <c r="B46" s="65">
        <v>4</v>
      </c>
      <c r="C46" s="42" t="s">
        <v>180</v>
      </c>
      <c r="D46" s="56">
        <v>0</v>
      </c>
      <c r="E46" s="56">
        <v>2</v>
      </c>
      <c r="F46" s="57">
        <v>2.9421296296296296E-2</v>
      </c>
      <c r="G46" s="58"/>
      <c r="H46" s="58"/>
      <c r="I46" s="59">
        <f>F46-F45</f>
        <v>8.4375000000000006E-3</v>
      </c>
      <c r="J46" s="451"/>
      <c r="K46" s="452"/>
      <c r="L46" s="455"/>
      <c r="M46" s="455"/>
      <c r="N46" s="458"/>
    </row>
    <row r="47" spans="1:14" ht="15" thickBot="1" x14ac:dyDescent="0.35">
      <c r="A47" s="735">
        <v>2</v>
      </c>
      <c r="B47" s="737" t="s">
        <v>33</v>
      </c>
      <c r="C47" s="738"/>
      <c r="D47" s="738"/>
      <c r="E47" s="738"/>
      <c r="F47" s="738"/>
      <c r="G47" s="738"/>
      <c r="H47" s="738"/>
      <c r="I47" s="738"/>
      <c r="J47" s="738"/>
      <c r="K47" s="738"/>
      <c r="L47" s="738"/>
      <c r="M47" s="738"/>
      <c r="N47" s="739"/>
    </row>
    <row r="48" spans="1:14" x14ac:dyDescent="0.3">
      <c r="A48" s="736"/>
      <c r="B48" s="74">
        <v>1</v>
      </c>
      <c r="C48" s="291" t="s">
        <v>194</v>
      </c>
      <c r="D48" s="207">
        <v>0</v>
      </c>
      <c r="E48" s="207">
        <v>0</v>
      </c>
      <c r="F48" s="45">
        <v>8.2986111111111108E-3</v>
      </c>
      <c r="G48" s="45"/>
      <c r="H48" s="45"/>
      <c r="I48" s="46"/>
      <c r="J48" s="447">
        <v>2.9861111111111113E-2</v>
      </c>
      <c r="K48" s="448"/>
      <c r="L48" s="453">
        <v>8</v>
      </c>
      <c r="M48" s="453">
        <v>44</v>
      </c>
      <c r="N48" s="456"/>
    </row>
    <row r="49" spans="1:14" x14ac:dyDescent="0.3">
      <c r="A49" s="736"/>
      <c r="B49" s="72">
        <v>2</v>
      </c>
      <c r="C49" s="62" t="s">
        <v>332</v>
      </c>
      <c r="D49" s="63">
        <v>1</v>
      </c>
      <c r="E49" s="63">
        <v>1</v>
      </c>
      <c r="F49" s="48">
        <v>1.4641203703703703E-2</v>
      </c>
      <c r="G49" s="49">
        <f>F49-F48</f>
        <v>6.3425925925925924E-3</v>
      </c>
      <c r="H49" s="49"/>
      <c r="I49" s="50"/>
      <c r="J49" s="449"/>
      <c r="K49" s="450"/>
      <c r="L49" s="454"/>
      <c r="M49" s="454"/>
      <c r="N49" s="457"/>
    </row>
    <row r="50" spans="1:14" x14ac:dyDescent="0.3">
      <c r="A50" s="736"/>
      <c r="B50" s="294">
        <v>3</v>
      </c>
      <c r="C50" s="19" t="s">
        <v>194</v>
      </c>
      <c r="D50" s="47">
        <v>0</v>
      </c>
      <c r="E50" s="47">
        <v>0</v>
      </c>
      <c r="F50" s="53">
        <v>2.1817129629629631E-2</v>
      </c>
      <c r="G50" s="54"/>
      <c r="H50" s="54">
        <f>F50-F49</f>
        <v>7.1759259259259276E-3</v>
      </c>
      <c r="I50" s="50"/>
      <c r="J50" s="449"/>
      <c r="K50" s="450"/>
      <c r="L50" s="454"/>
      <c r="M50" s="454"/>
      <c r="N50" s="457"/>
    </row>
    <row r="51" spans="1:14" ht="15" thickBot="1" x14ac:dyDescent="0.35">
      <c r="A51" s="740"/>
      <c r="B51" s="55">
        <v>4</v>
      </c>
      <c r="C51" s="73" t="s">
        <v>332</v>
      </c>
      <c r="D51" s="56">
        <v>0</v>
      </c>
      <c r="E51" s="56">
        <v>0</v>
      </c>
      <c r="F51" s="57">
        <v>2.9861111111111113E-2</v>
      </c>
      <c r="G51" s="58"/>
      <c r="H51" s="58"/>
      <c r="I51" s="59">
        <f>F51-F50</f>
        <v>8.0439814814814818E-3</v>
      </c>
      <c r="J51" s="451"/>
      <c r="K51" s="452"/>
      <c r="L51" s="455"/>
      <c r="M51" s="455"/>
      <c r="N51" s="458"/>
    </row>
    <row r="52" spans="1:14" ht="15" thickBot="1" x14ac:dyDescent="0.35">
      <c r="A52" s="441">
        <v>13</v>
      </c>
      <c r="B52" s="444" t="s">
        <v>20</v>
      </c>
      <c r="C52" s="445"/>
      <c r="D52" s="445"/>
      <c r="E52" s="445"/>
      <c r="F52" s="445"/>
      <c r="G52" s="445"/>
      <c r="H52" s="445"/>
      <c r="I52" s="445"/>
      <c r="J52" s="445"/>
      <c r="K52" s="445"/>
      <c r="L52" s="445"/>
      <c r="M52" s="445"/>
      <c r="N52" s="446"/>
    </row>
    <row r="53" spans="1:14" x14ac:dyDescent="0.3">
      <c r="A53" s="442"/>
      <c r="B53" s="38">
        <v>1</v>
      </c>
      <c r="C53" s="43" t="s">
        <v>186</v>
      </c>
      <c r="D53" s="44">
        <v>0</v>
      </c>
      <c r="E53" s="44">
        <v>2</v>
      </c>
      <c r="F53" s="45">
        <v>7.7314814814814815E-3</v>
      </c>
      <c r="G53" s="45"/>
      <c r="H53" s="45"/>
      <c r="I53" s="46"/>
      <c r="J53" s="447">
        <v>2.9976851851851852E-2</v>
      </c>
      <c r="K53" s="448"/>
      <c r="L53" s="453">
        <v>9</v>
      </c>
      <c r="M53" s="453"/>
      <c r="N53" s="530"/>
    </row>
    <row r="54" spans="1:14" x14ac:dyDescent="0.3">
      <c r="A54" s="442"/>
      <c r="B54" s="39">
        <v>2</v>
      </c>
      <c r="C54" s="19" t="s">
        <v>184</v>
      </c>
      <c r="D54" s="47">
        <v>0</v>
      </c>
      <c r="E54" s="47">
        <v>0</v>
      </c>
      <c r="F54" s="48">
        <v>1.3668981481481482E-2</v>
      </c>
      <c r="G54" s="49">
        <f>F54-F53</f>
        <v>5.9375000000000001E-3</v>
      </c>
      <c r="H54" s="49"/>
      <c r="I54" s="50"/>
      <c r="J54" s="449"/>
      <c r="K54" s="450"/>
      <c r="L54" s="454"/>
      <c r="M54" s="454"/>
      <c r="N54" s="531"/>
    </row>
    <row r="55" spans="1:14" x14ac:dyDescent="0.3">
      <c r="A55" s="442"/>
      <c r="B55" s="39">
        <v>3</v>
      </c>
      <c r="C55" s="19" t="s">
        <v>186</v>
      </c>
      <c r="D55" s="52">
        <v>0</v>
      </c>
      <c r="E55" s="52">
        <v>1</v>
      </c>
      <c r="F55" s="53">
        <v>2.1435185185185186E-2</v>
      </c>
      <c r="G55" s="54"/>
      <c r="H55" s="54">
        <f>F55-F54</f>
        <v>7.766203703703704E-3</v>
      </c>
      <c r="I55" s="50"/>
      <c r="J55" s="449"/>
      <c r="K55" s="450"/>
      <c r="L55" s="454"/>
      <c r="M55" s="454"/>
      <c r="N55" s="531"/>
    </row>
    <row r="56" spans="1:14" ht="15" thickBot="1" x14ac:dyDescent="0.35">
      <c r="A56" s="443"/>
      <c r="B56" s="55">
        <v>4</v>
      </c>
      <c r="C56" s="42" t="s">
        <v>184</v>
      </c>
      <c r="D56" s="56">
        <v>0</v>
      </c>
      <c r="E56" s="56">
        <v>1</v>
      </c>
      <c r="F56" s="57">
        <v>2.9976851851851852E-2</v>
      </c>
      <c r="G56" s="58"/>
      <c r="H56" s="58"/>
      <c r="I56" s="59">
        <f>F56-F55</f>
        <v>8.5416666666666662E-3</v>
      </c>
      <c r="J56" s="451"/>
      <c r="K56" s="452"/>
      <c r="L56" s="455"/>
      <c r="M56" s="455"/>
      <c r="N56" s="532"/>
    </row>
    <row r="57" spans="1:14" ht="15" thickBot="1" x14ac:dyDescent="0.35">
      <c r="A57" s="736">
        <v>3</v>
      </c>
      <c r="B57" s="737" t="s">
        <v>20</v>
      </c>
      <c r="C57" s="738"/>
      <c r="D57" s="738"/>
      <c r="E57" s="738"/>
      <c r="F57" s="738"/>
      <c r="G57" s="738"/>
      <c r="H57" s="738"/>
      <c r="I57" s="738"/>
      <c r="J57" s="738"/>
      <c r="K57" s="738"/>
      <c r="L57" s="738"/>
      <c r="M57" s="738"/>
      <c r="N57" s="739"/>
    </row>
    <row r="58" spans="1:14" x14ac:dyDescent="0.3">
      <c r="A58" s="736"/>
      <c r="B58" s="74">
        <v>1</v>
      </c>
      <c r="C58" s="100" t="s">
        <v>192</v>
      </c>
      <c r="D58" s="99">
        <v>0</v>
      </c>
      <c r="E58" s="99">
        <v>0</v>
      </c>
      <c r="F58" s="45">
        <v>7.719907407407408E-3</v>
      </c>
      <c r="G58" s="45"/>
      <c r="H58" s="45"/>
      <c r="I58" s="46"/>
      <c r="J58" s="447">
        <v>3.0219907407407407E-2</v>
      </c>
      <c r="K58" s="448"/>
      <c r="L58" s="453">
        <v>10</v>
      </c>
      <c r="M58" s="453"/>
      <c r="N58" s="456"/>
    </row>
    <row r="59" spans="1:14" x14ac:dyDescent="0.3">
      <c r="A59" s="736"/>
      <c r="B59" s="72">
        <v>2</v>
      </c>
      <c r="C59" s="62" t="s">
        <v>274</v>
      </c>
      <c r="D59" s="63">
        <v>0</v>
      </c>
      <c r="E59" s="63">
        <v>0</v>
      </c>
      <c r="F59" s="48">
        <v>1.3958333333333335E-2</v>
      </c>
      <c r="G59" s="49">
        <f>F59-F58</f>
        <v>6.2384259259259268E-3</v>
      </c>
      <c r="H59" s="49"/>
      <c r="I59" s="50"/>
      <c r="J59" s="449"/>
      <c r="K59" s="450"/>
      <c r="L59" s="454"/>
      <c r="M59" s="454"/>
      <c r="N59" s="457"/>
    </row>
    <row r="60" spans="1:14" x14ac:dyDescent="0.3">
      <c r="A60" s="736"/>
      <c r="B60" s="98">
        <v>3</v>
      </c>
      <c r="C60" s="19" t="s">
        <v>192</v>
      </c>
      <c r="D60" s="47">
        <v>0</v>
      </c>
      <c r="E60" s="47">
        <v>0</v>
      </c>
      <c r="F60" s="53">
        <v>2.1273148148148149E-2</v>
      </c>
      <c r="G60" s="54"/>
      <c r="H60" s="54">
        <f>F60-F59</f>
        <v>7.3148148148148139E-3</v>
      </c>
      <c r="I60" s="50"/>
      <c r="J60" s="449"/>
      <c r="K60" s="450"/>
      <c r="L60" s="454"/>
      <c r="M60" s="454"/>
      <c r="N60" s="457"/>
    </row>
    <row r="61" spans="1:14" ht="15" thickBot="1" x14ac:dyDescent="0.35">
      <c r="A61" s="529"/>
      <c r="B61" s="103">
        <v>4</v>
      </c>
      <c r="C61" s="129" t="s">
        <v>274</v>
      </c>
      <c r="D61" s="52">
        <v>0</v>
      </c>
      <c r="E61" s="52">
        <v>1</v>
      </c>
      <c r="F61" s="57">
        <v>3.0219907407407407E-2</v>
      </c>
      <c r="G61" s="58"/>
      <c r="H61" s="58"/>
      <c r="I61" s="59">
        <f>F61-F60</f>
        <v>8.9467592592592585E-3</v>
      </c>
      <c r="J61" s="449"/>
      <c r="K61" s="450"/>
      <c r="L61" s="454"/>
      <c r="M61" s="455"/>
      <c r="N61" s="457"/>
    </row>
    <row r="62" spans="1:14" ht="15" thickBot="1" x14ac:dyDescent="0.35">
      <c r="A62" s="442">
        <v>14</v>
      </c>
      <c r="B62" s="444" t="s">
        <v>281</v>
      </c>
      <c r="C62" s="445"/>
      <c r="D62" s="445"/>
      <c r="E62" s="445"/>
      <c r="F62" s="445"/>
      <c r="G62" s="445"/>
      <c r="H62" s="445"/>
      <c r="I62" s="445"/>
      <c r="J62" s="445"/>
      <c r="K62" s="445"/>
      <c r="L62" s="445"/>
      <c r="M62" s="445"/>
      <c r="N62" s="446"/>
    </row>
    <row r="63" spans="1:14" x14ac:dyDescent="0.3">
      <c r="A63" s="442"/>
      <c r="B63" s="60">
        <v>1</v>
      </c>
      <c r="C63" s="43" t="s">
        <v>282</v>
      </c>
      <c r="D63" s="44">
        <v>0</v>
      </c>
      <c r="E63" s="44">
        <v>0</v>
      </c>
      <c r="F63" s="45">
        <v>8.7962962962962968E-3</v>
      </c>
      <c r="G63" s="45"/>
      <c r="H63" s="45"/>
      <c r="I63" s="46"/>
      <c r="J63" s="447">
        <v>3.3576388888888892E-2</v>
      </c>
      <c r="K63" s="448"/>
      <c r="L63" s="453">
        <v>11</v>
      </c>
      <c r="M63" s="453"/>
      <c r="N63" s="530"/>
    </row>
    <row r="64" spans="1:14" x14ac:dyDescent="0.3">
      <c r="A64" s="442"/>
      <c r="B64" s="61">
        <v>2</v>
      </c>
      <c r="C64" s="62" t="s">
        <v>211</v>
      </c>
      <c r="D64" s="63">
        <v>0</v>
      </c>
      <c r="E64" s="63">
        <v>1</v>
      </c>
      <c r="F64" s="48">
        <v>1.5844907407407408E-2</v>
      </c>
      <c r="G64" s="49">
        <f>F64-F63</f>
        <v>7.0486111111111114E-3</v>
      </c>
      <c r="H64" s="49"/>
      <c r="I64" s="50"/>
      <c r="J64" s="449"/>
      <c r="K64" s="450"/>
      <c r="L64" s="454"/>
      <c r="M64" s="454"/>
      <c r="N64" s="531"/>
    </row>
    <row r="65" spans="1:14" x14ac:dyDescent="0.3">
      <c r="A65" s="442"/>
      <c r="B65" s="64">
        <v>3</v>
      </c>
      <c r="C65" s="19" t="s">
        <v>282</v>
      </c>
      <c r="D65" s="47">
        <v>0</v>
      </c>
      <c r="E65" s="47">
        <v>0</v>
      </c>
      <c r="F65" s="53">
        <v>2.4039351851851853E-2</v>
      </c>
      <c r="G65" s="54"/>
      <c r="H65" s="54">
        <f>F65-F64</f>
        <v>8.1944444444444452E-3</v>
      </c>
      <c r="I65" s="50"/>
      <c r="J65" s="449"/>
      <c r="K65" s="450"/>
      <c r="L65" s="454"/>
      <c r="M65" s="454"/>
      <c r="N65" s="531"/>
    </row>
    <row r="66" spans="1:14" ht="15" thickBot="1" x14ac:dyDescent="0.35">
      <c r="A66" s="443"/>
      <c r="B66" s="65">
        <v>4</v>
      </c>
      <c r="C66" s="42" t="s">
        <v>211</v>
      </c>
      <c r="D66" s="56">
        <v>0</v>
      </c>
      <c r="E66" s="56">
        <v>1</v>
      </c>
      <c r="F66" s="57">
        <v>3.3576388888888892E-2</v>
      </c>
      <c r="G66" s="58"/>
      <c r="H66" s="58"/>
      <c r="I66" s="59">
        <f>F66-F65</f>
        <v>9.5370370370370383E-3</v>
      </c>
      <c r="J66" s="451"/>
      <c r="K66" s="452"/>
      <c r="L66" s="455"/>
      <c r="M66" s="455"/>
      <c r="N66" s="532"/>
    </row>
    <row r="67" spans="1:14" ht="15" thickBot="1" x14ac:dyDescent="0.35">
      <c r="A67" s="442">
        <v>4</v>
      </c>
      <c r="B67" s="444" t="s">
        <v>35</v>
      </c>
      <c r="C67" s="445"/>
      <c r="D67" s="445"/>
      <c r="E67" s="445"/>
      <c r="F67" s="445"/>
      <c r="G67" s="445"/>
      <c r="H67" s="445"/>
      <c r="I67" s="445"/>
      <c r="J67" s="445"/>
      <c r="K67" s="445"/>
      <c r="L67" s="445"/>
      <c r="M67" s="445"/>
      <c r="N67" s="446"/>
    </row>
    <row r="68" spans="1:14" x14ac:dyDescent="0.3">
      <c r="A68" s="442"/>
      <c r="B68" s="60">
        <v>1</v>
      </c>
      <c r="C68" s="43" t="s">
        <v>188</v>
      </c>
      <c r="D68" s="44">
        <v>0</v>
      </c>
      <c r="E68" s="44">
        <v>0</v>
      </c>
      <c r="F68" s="45">
        <v>7.8125E-3</v>
      </c>
      <c r="G68" s="45"/>
      <c r="H68" s="45"/>
      <c r="I68" s="46"/>
      <c r="J68" s="447">
        <v>3.3587962962962965E-2</v>
      </c>
      <c r="K68" s="448"/>
      <c r="L68" s="453">
        <v>12</v>
      </c>
      <c r="M68" s="453"/>
      <c r="N68" s="530"/>
    </row>
    <row r="69" spans="1:14" x14ac:dyDescent="0.3">
      <c r="A69" s="442"/>
      <c r="B69" s="61">
        <v>2</v>
      </c>
      <c r="C69" s="62" t="s">
        <v>189</v>
      </c>
      <c r="D69" s="63">
        <v>0</v>
      </c>
      <c r="E69" s="63">
        <v>1</v>
      </c>
      <c r="F69" s="48">
        <v>1.5173611111111112E-2</v>
      </c>
      <c r="G69" s="49">
        <f>F69-F68</f>
        <v>7.3611111111111117E-3</v>
      </c>
      <c r="H69" s="49"/>
      <c r="I69" s="50"/>
      <c r="J69" s="449"/>
      <c r="K69" s="450"/>
      <c r="L69" s="454"/>
      <c r="M69" s="454"/>
      <c r="N69" s="531"/>
    </row>
    <row r="70" spans="1:14" x14ac:dyDescent="0.3">
      <c r="A70" s="442"/>
      <c r="B70" s="64">
        <v>3</v>
      </c>
      <c r="C70" s="19" t="s">
        <v>188</v>
      </c>
      <c r="D70" s="47">
        <v>1</v>
      </c>
      <c r="E70" s="47">
        <v>0</v>
      </c>
      <c r="F70" s="53">
        <v>2.3078703703703702E-2</v>
      </c>
      <c r="G70" s="54"/>
      <c r="H70" s="54">
        <f>F70-F69</f>
        <v>7.9050925925925903E-3</v>
      </c>
      <c r="I70" s="50"/>
      <c r="J70" s="449"/>
      <c r="K70" s="450"/>
      <c r="L70" s="454"/>
      <c r="M70" s="454"/>
      <c r="N70" s="531"/>
    </row>
    <row r="71" spans="1:14" ht="15" thickBot="1" x14ac:dyDescent="0.35">
      <c r="A71" s="443"/>
      <c r="B71" s="65">
        <v>4</v>
      </c>
      <c r="C71" s="42" t="s">
        <v>189</v>
      </c>
      <c r="D71" s="56">
        <v>0</v>
      </c>
      <c r="E71" s="56">
        <v>4</v>
      </c>
      <c r="F71" s="57">
        <v>3.3587962962962965E-2</v>
      </c>
      <c r="G71" s="58"/>
      <c r="H71" s="58"/>
      <c r="I71" s="59">
        <f>F71-F70</f>
        <v>1.0509259259259263E-2</v>
      </c>
      <c r="J71" s="451"/>
      <c r="K71" s="452"/>
      <c r="L71" s="455"/>
      <c r="M71" s="455"/>
      <c r="N71" s="532"/>
    </row>
    <row r="72" spans="1:14" ht="15" thickBot="1" x14ac:dyDescent="0.35">
      <c r="A72" s="441">
        <v>5</v>
      </c>
      <c r="B72" s="444" t="s">
        <v>144</v>
      </c>
      <c r="C72" s="445"/>
      <c r="D72" s="445"/>
      <c r="E72" s="445"/>
      <c r="F72" s="445"/>
      <c r="G72" s="445"/>
      <c r="H72" s="445"/>
      <c r="I72" s="445"/>
      <c r="J72" s="445"/>
      <c r="K72" s="445"/>
      <c r="L72" s="445"/>
      <c r="M72" s="445"/>
      <c r="N72" s="446"/>
    </row>
    <row r="73" spans="1:14" x14ac:dyDescent="0.3">
      <c r="A73" s="442"/>
      <c r="B73" s="97">
        <v>1</v>
      </c>
      <c r="C73" s="43" t="s">
        <v>275</v>
      </c>
      <c r="D73" s="44">
        <v>0</v>
      </c>
      <c r="E73" s="44">
        <v>2</v>
      </c>
      <c r="F73" s="45">
        <v>9.8958333333333329E-3</v>
      </c>
      <c r="G73" s="45"/>
      <c r="H73" s="45"/>
      <c r="I73" s="46"/>
      <c r="J73" s="447">
        <v>3.4814814814814812E-2</v>
      </c>
      <c r="K73" s="448"/>
      <c r="L73" s="453">
        <v>13</v>
      </c>
      <c r="M73" s="453">
        <v>40</v>
      </c>
      <c r="N73" s="456"/>
    </row>
    <row r="74" spans="1:14" x14ac:dyDescent="0.3">
      <c r="A74" s="442"/>
      <c r="B74" s="98">
        <v>2</v>
      </c>
      <c r="C74" s="19" t="s">
        <v>283</v>
      </c>
      <c r="D74" s="47">
        <v>0</v>
      </c>
      <c r="E74" s="47">
        <v>0</v>
      </c>
      <c r="F74" s="48">
        <v>1.6469907407407405E-2</v>
      </c>
      <c r="G74" s="49">
        <f>F74-F73</f>
        <v>6.5740740740740725E-3</v>
      </c>
      <c r="H74" s="49"/>
      <c r="I74" s="50"/>
      <c r="J74" s="449"/>
      <c r="K74" s="450"/>
      <c r="L74" s="454"/>
      <c r="M74" s="454"/>
      <c r="N74" s="457"/>
    </row>
    <row r="75" spans="1:14" x14ac:dyDescent="0.3">
      <c r="A75" s="442"/>
      <c r="B75" s="103">
        <v>3</v>
      </c>
      <c r="C75" s="51" t="s">
        <v>275</v>
      </c>
      <c r="D75" s="52">
        <v>0</v>
      </c>
      <c r="E75" s="52">
        <v>1</v>
      </c>
      <c r="F75" s="53">
        <v>2.5300925925925925E-2</v>
      </c>
      <c r="G75" s="54"/>
      <c r="H75" s="54">
        <f>F75-F74</f>
        <v>8.8310185185185193E-3</v>
      </c>
      <c r="I75" s="50"/>
      <c r="J75" s="449"/>
      <c r="K75" s="450"/>
      <c r="L75" s="454"/>
      <c r="M75" s="454"/>
      <c r="N75" s="457"/>
    </row>
    <row r="76" spans="1:14" ht="15" thickBot="1" x14ac:dyDescent="0.35">
      <c r="A76" s="443"/>
      <c r="B76" s="55">
        <v>4</v>
      </c>
      <c r="C76" s="42" t="s">
        <v>283</v>
      </c>
      <c r="D76" s="56">
        <v>0</v>
      </c>
      <c r="E76" s="56">
        <v>0</v>
      </c>
      <c r="F76" s="57">
        <v>3.4814814814814812E-2</v>
      </c>
      <c r="G76" s="58"/>
      <c r="H76" s="58"/>
      <c r="I76" s="59">
        <f>F76-F75</f>
        <v>9.5138888888888877E-3</v>
      </c>
      <c r="J76" s="451"/>
      <c r="K76" s="452"/>
      <c r="L76" s="455"/>
      <c r="M76" s="455"/>
      <c r="N76" s="458"/>
    </row>
    <row r="77" spans="1:14" ht="15" thickBot="1" x14ac:dyDescent="0.35">
      <c r="A77" s="442">
        <v>6</v>
      </c>
      <c r="B77" s="444" t="s">
        <v>267</v>
      </c>
      <c r="C77" s="445"/>
      <c r="D77" s="445"/>
      <c r="E77" s="445"/>
      <c r="F77" s="445"/>
      <c r="G77" s="445"/>
      <c r="H77" s="445"/>
      <c r="I77" s="445"/>
      <c r="J77" s="445"/>
      <c r="K77" s="445"/>
      <c r="L77" s="445"/>
      <c r="M77" s="445"/>
      <c r="N77" s="446"/>
    </row>
    <row r="78" spans="1:14" x14ac:dyDescent="0.3">
      <c r="A78" s="442"/>
      <c r="B78" s="60">
        <v>1</v>
      </c>
      <c r="C78" s="43" t="s">
        <v>276</v>
      </c>
      <c r="D78" s="44">
        <v>0</v>
      </c>
      <c r="E78" s="44">
        <v>1</v>
      </c>
      <c r="F78" s="45">
        <v>1.1030092592592591E-2</v>
      </c>
      <c r="G78" s="45"/>
      <c r="H78" s="45"/>
      <c r="I78" s="46"/>
      <c r="J78" s="447">
        <v>4.0300925925925928E-2</v>
      </c>
      <c r="K78" s="448"/>
      <c r="L78" s="453">
        <v>14</v>
      </c>
      <c r="M78" s="453">
        <v>36</v>
      </c>
      <c r="N78" s="530"/>
    </row>
    <row r="79" spans="1:14" x14ac:dyDescent="0.3">
      <c r="A79" s="442"/>
      <c r="B79" s="61">
        <v>2</v>
      </c>
      <c r="C79" s="62" t="s">
        <v>277</v>
      </c>
      <c r="D79" s="63">
        <v>0</v>
      </c>
      <c r="E79" s="63">
        <v>1</v>
      </c>
      <c r="F79" s="48">
        <v>1.861111111111111E-2</v>
      </c>
      <c r="G79" s="49">
        <f>F79-F78</f>
        <v>7.5810185185185182E-3</v>
      </c>
      <c r="H79" s="49"/>
      <c r="I79" s="50"/>
      <c r="J79" s="449"/>
      <c r="K79" s="450"/>
      <c r="L79" s="454"/>
      <c r="M79" s="454"/>
      <c r="N79" s="531"/>
    </row>
    <row r="80" spans="1:14" x14ac:dyDescent="0.3">
      <c r="A80" s="442"/>
      <c r="B80" s="64">
        <v>3</v>
      </c>
      <c r="C80" s="19" t="s">
        <v>276</v>
      </c>
      <c r="D80" s="47">
        <v>0</v>
      </c>
      <c r="E80" s="47">
        <v>2</v>
      </c>
      <c r="F80" s="53">
        <v>2.9768518518518517E-2</v>
      </c>
      <c r="G80" s="54"/>
      <c r="H80" s="54">
        <f>F80-F79</f>
        <v>1.1157407407407408E-2</v>
      </c>
      <c r="I80" s="50"/>
      <c r="J80" s="449"/>
      <c r="K80" s="450"/>
      <c r="L80" s="454"/>
      <c r="M80" s="454"/>
      <c r="N80" s="531"/>
    </row>
    <row r="81" spans="1:14" ht="15" thickBot="1" x14ac:dyDescent="0.35">
      <c r="A81" s="443"/>
      <c r="B81" s="65">
        <v>4</v>
      </c>
      <c r="C81" s="42" t="s">
        <v>277</v>
      </c>
      <c r="D81" s="56">
        <v>0</v>
      </c>
      <c r="E81" s="56">
        <v>1</v>
      </c>
      <c r="F81" s="57">
        <v>4.0300925925925928E-2</v>
      </c>
      <c r="G81" s="58"/>
      <c r="H81" s="58"/>
      <c r="I81" s="59">
        <f>F81-F80</f>
        <v>1.053240740740741E-2</v>
      </c>
      <c r="J81" s="451"/>
      <c r="K81" s="452"/>
      <c r="L81" s="455"/>
      <c r="M81" s="455"/>
      <c r="N81" s="532"/>
    </row>
    <row r="82" spans="1:14" x14ac:dyDescent="0.3">
      <c r="A82" s="511" t="s">
        <v>212</v>
      </c>
      <c r="B82" s="512"/>
      <c r="C82" s="512"/>
      <c r="D82" s="512"/>
      <c r="E82" s="512"/>
      <c r="F82" s="513"/>
      <c r="G82" s="513"/>
      <c r="H82" s="512" t="s">
        <v>128</v>
      </c>
      <c r="I82" s="512"/>
      <c r="J82" s="515" t="s">
        <v>215</v>
      </c>
      <c r="K82" s="516"/>
      <c r="L82" s="516"/>
      <c r="M82" s="516"/>
      <c r="N82" s="517"/>
    </row>
    <row r="83" spans="1:14" x14ac:dyDescent="0.3">
      <c r="A83" s="524" t="s">
        <v>213</v>
      </c>
      <c r="B83" s="525"/>
      <c r="C83" s="525"/>
      <c r="D83" s="525"/>
      <c r="E83" s="525"/>
      <c r="F83" s="514"/>
      <c r="G83" s="514"/>
      <c r="H83" s="525" t="s">
        <v>214</v>
      </c>
      <c r="I83" s="525"/>
      <c r="J83" s="518"/>
      <c r="K83" s="519"/>
      <c r="L83" s="519"/>
      <c r="M83" s="519"/>
      <c r="N83" s="520"/>
    </row>
    <row r="84" spans="1:14" x14ac:dyDescent="0.3">
      <c r="A84" s="524" t="s">
        <v>130</v>
      </c>
      <c r="B84" s="525"/>
      <c r="C84" s="525"/>
      <c r="D84" s="525"/>
      <c r="E84" s="525"/>
      <c r="F84" s="514"/>
      <c r="G84" s="514"/>
      <c r="H84" s="525" t="s">
        <v>131</v>
      </c>
      <c r="I84" s="525"/>
      <c r="J84" s="518"/>
      <c r="K84" s="519"/>
      <c r="L84" s="519"/>
      <c r="M84" s="519"/>
      <c r="N84" s="520"/>
    </row>
    <row r="85" spans="1:14" ht="15" thickBot="1" x14ac:dyDescent="0.35">
      <c r="A85" s="527" t="s">
        <v>132</v>
      </c>
      <c r="B85" s="528"/>
      <c r="C85" s="528"/>
      <c r="D85" s="528"/>
      <c r="E85" s="528"/>
      <c r="F85" s="526"/>
      <c r="G85" s="526"/>
      <c r="H85" s="528" t="s">
        <v>214</v>
      </c>
      <c r="I85" s="528"/>
      <c r="J85" s="521"/>
      <c r="K85" s="522"/>
      <c r="L85" s="522"/>
      <c r="M85" s="522"/>
      <c r="N85" s="523"/>
    </row>
  </sheetData>
  <mergeCells count="121">
    <mergeCell ref="J9:N9"/>
    <mergeCell ref="D7:F7"/>
    <mergeCell ref="D8:F8"/>
    <mergeCell ref="J8:N8"/>
    <mergeCell ref="D5:F5"/>
    <mergeCell ref="D6:F6"/>
    <mergeCell ref="G8:H8"/>
    <mergeCell ref="G9:H9"/>
    <mergeCell ref="F4:I4"/>
    <mergeCell ref="A3:E4"/>
    <mergeCell ref="A5:B9"/>
    <mergeCell ref="D9:F9"/>
    <mergeCell ref="F3:N3"/>
    <mergeCell ref="G5:H5"/>
    <mergeCell ref="G6:H6"/>
    <mergeCell ref="G7:H7"/>
    <mergeCell ref="J4:N4"/>
    <mergeCell ref="I5:L5"/>
    <mergeCell ref="I6:L6"/>
    <mergeCell ref="I7:N7"/>
    <mergeCell ref="D10:E10"/>
    <mergeCell ref="J10:K10"/>
    <mergeCell ref="A11:N11"/>
    <mergeCell ref="A37:A41"/>
    <mergeCell ref="A42:A46"/>
    <mergeCell ref="B42:N42"/>
    <mergeCell ref="J43:K46"/>
    <mergeCell ref="L43:L46"/>
    <mergeCell ref="N43:N46"/>
    <mergeCell ref="B37:N37"/>
    <mergeCell ref="J38:K41"/>
    <mergeCell ref="L38:L41"/>
    <mergeCell ref="N38:N41"/>
    <mergeCell ref="M38:M41"/>
    <mergeCell ref="A12:A16"/>
    <mergeCell ref="B12:N12"/>
    <mergeCell ref="J13:K16"/>
    <mergeCell ref="L13:L16"/>
    <mergeCell ref="N13:N16"/>
    <mergeCell ref="N23:N26"/>
    <mergeCell ref="A22:A26"/>
    <mergeCell ref="M78:M81"/>
    <mergeCell ref="M18:M21"/>
    <mergeCell ref="M28:M31"/>
    <mergeCell ref="M13:M16"/>
    <mergeCell ref="M33:M36"/>
    <mergeCell ref="M43:M46"/>
    <mergeCell ref="B22:N22"/>
    <mergeCell ref="J23:K26"/>
    <mergeCell ref="L23:L26"/>
    <mergeCell ref="M23:M26"/>
    <mergeCell ref="J33:K36"/>
    <mergeCell ref="L33:L36"/>
    <mergeCell ref="N33:N36"/>
    <mergeCell ref="A47:A51"/>
    <mergeCell ref="B47:N47"/>
    <mergeCell ref="J48:K51"/>
    <mergeCell ref="L48:L51"/>
    <mergeCell ref="M48:M51"/>
    <mergeCell ref="M58:M61"/>
    <mergeCell ref="B27:N27"/>
    <mergeCell ref="J28:K31"/>
    <mergeCell ref="L28:L31"/>
    <mergeCell ref="N28:N31"/>
    <mergeCell ref="N48:N51"/>
    <mergeCell ref="A32:A36"/>
    <mergeCell ref="B32:N32"/>
    <mergeCell ref="A72:A76"/>
    <mergeCell ref="B72:N72"/>
    <mergeCell ref="A62:A66"/>
    <mergeCell ref="B62:N62"/>
    <mergeCell ref="J63:K66"/>
    <mergeCell ref="L63:L66"/>
    <mergeCell ref="N63:N66"/>
    <mergeCell ref="J53:K56"/>
    <mergeCell ref="L53:L56"/>
    <mergeCell ref="N53:N56"/>
    <mergeCell ref="A52:A56"/>
    <mergeCell ref="B52:N52"/>
    <mergeCell ref="M53:M56"/>
    <mergeCell ref="M63:M66"/>
    <mergeCell ref="J73:K76"/>
    <mergeCell ref="L73:L76"/>
    <mergeCell ref="N73:N76"/>
    <mergeCell ref="M68:M71"/>
    <mergeCell ref="M73:M76"/>
    <mergeCell ref="A77:A81"/>
    <mergeCell ref="B77:N77"/>
    <mergeCell ref="J78:K81"/>
    <mergeCell ref="L78:L81"/>
    <mergeCell ref="N78:N81"/>
    <mergeCell ref="A67:A71"/>
    <mergeCell ref="B67:N67"/>
    <mergeCell ref="J68:K71"/>
    <mergeCell ref="I1:N1"/>
    <mergeCell ref="I2:N2"/>
    <mergeCell ref="F1:H2"/>
    <mergeCell ref="L68:L71"/>
    <mergeCell ref="N68:N71"/>
    <mergeCell ref="A17:A21"/>
    <mergeCell ref="B17:N17"/>
    <mergeCell ref="J18:K21"/>
    <mergeCell ref="L18:L21"/>
    <mergeCell ref="N18:N21"/>
    <mergeCell ref="A57:A61"/>
    <mergeCell ref="B57:N57"/>
    <mergeCell ref="J58:K61"/>
    <mergeCell ref="L58:L61"/>
    <mergeCell ref="N58:N61"/>
    <mergeCell ref="A27:A31"/>
    <mergeCell ref="A82:E82"/>
    <mergeCell ref="A83:E83"/>
    <mergeCell ref="A84:E84"/>
    <mergeCell ref="A85:E85"/>
    <mergeCell ref="J82:N85"/>
    <mergeCell ref="F82:G83"/>
    <mergeCell ref="F84:G85"/>
    <mergeCell ref="H82:I82"/>
    <mergeCell ref="H83:I83"/>
    <mergeCell ref="H84:I84"/>
    <mergeCell ref="H85:I85"/>
  </mergeCells>
  <pageMargins left="0.27559055118110237" right="0" top="0.35433070866141736" bottom="0" header="0.31496062992125984" footer="0.31496062992125984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19"/>
  <sheetViews>
    <sheetView zoomScale="144" zoomScaleNormal="144" workbookViewId="0">
      <selection activeCell="G15" sqref="G15"/>
    </sheetView>
  </sheetViews>
  <sheetFormatPr defaultRowHeight="14.4" x14ac:dyDescent="0.3"/>
  <cols>
    <col min="1" max="1" width="4" customWidth="1"/>
    <col min="2" max="2" width="3.6640625" customWidth="1"/>
    <col min="3" max="3" width="21.109375" customWidth="1"/>
    <col min="4" max="4" width="5.88671875" customWidth="1"/>
    <col min="5" max="5" width="5" customWidth="1"/>
    <col min="6" max="6" width="16.77734375" customWidth="1"/>
    <col min="7" max="7" width="21" customWidth="1"/>
    <col min="8" max="11" width="2.109375" style="158" customWidth="1"/>
    <col min="12" max="12" width="6.77734375" customWidth="1"/>
    <col min="13" max="13" width="6.5546875" customWidth="1"/>
    <col min="14" max="14" width="8.88671875" customWidth="1"/>
  </cols>
  <sheetData>
    <row r="1" spans="1:13" x14ac:dyDescent="0.3">
      <c r="A1" s="757"/>
      <c r="B1" s="513"/>
      <c r="C1" s="758"/>
      <c r="D1" s="764" t="s">
        <v>91</v>
      </c>
      <c r="E1" s="460"/>
      <c r="F1" s="460"/>
      <c r="G1" s="460"/>
      <c r="H1" s="460"/>
      <c r="I1" s="460"/>
      <c r="J1" s="460"/>
      <c r="K1" s="460"/>
      <c r="L1" s="460"/>
      <c r="M1" s="558"/>
    </row>
    <row r="2" spans="1:13" x14ac:dyDescent="0.3">
      <c r="A2" s="759"/>
      <c r="B2" s="514"/>
      <c r="C2" s="760"/>
      <c r="D2" s="765" t="s">
        <v>223</v>
      </c>
      <c r="E2" s="496"/>
      <c r="F2" s="496"/>
      <c r="G2" s="496"/>
      <c r="H2" s="496"/>
      <c r="I2" s="496"/>
      <c r="J2" s="496"/>
      <c r="K2" s="496"/>
      <c r="L2" s="496"/>
      <c r="M2" s="497"/>
    </row>
    <row r="3" spans="1:13" ht="15" thickBot="1" x14ac:dyDescent="0.35">
      <c r="A3" s="761"/>
      <c r="B3" s="762"/>
      <c r="C3" s="763"/>
      <c r="D3" s="765" t="s">
        <v>92</v>
      </c>
      <c r="E3" s="496"/>
      <c r="F3" s="496"/>
      <c r="G3" s="496"/>
      <c r="H3" s="496"/>
      <c r="I3" s="496"/>
      <c r="J3" s="496"/>
      <c r="K3" s="496"/>
      <c r="L3" s="496"/>
      <c r="M3" s="497"/>
    </row>
    <row r="4" spans="1:13" ht="15" customHeight="1" thickBot="1" x14ac:dyDescent="0.35">
      <c r="A4" s="779" t="s">
        <v>149</v>
      </c>
      <c r="B4" s="780"/>
      <c r="C4" s="780"/>
      <c r="D4" s="780"/>
      <c r="E4" s="781"/>
      <c r="F4" s="785" t="s">
        <v>168</v>
      </c>
      <c r="G4" s="785"/>
      <c r="H4" s="785"/>
      <c r="I4" s="785"/>
      <c r="J4" s="785"/>
      <c r="K4" s="785"/>
      <c r="L4" s="785"/>
      <c r="M4" s="786"/>
    </row>
    <row r="5" spans="1:13" ht="14.4" customHeight="1" thickBot="1" x14ac:dyDescent="0.35">
      <c r="A5" s="782"/>
      <c r="B5" s="783"/>
      <c r="C5" s="783"/>
      <c r="D5" s="783"/>
      <c r="E5" s="784"/>
      <c r="F5" s="165"/>
      <c r="G5" s="75"/>
      <c r="H5" s="787" t="s">
        <v>219</v>
      </c>
      <c r="I5" s="553"/>
      <c r="J5" s="553"/>
      <c r="K5" s="553"/>
      <c r="L5" s="553"/>
      <c r="M5" s="554"/>
    </row>
    <row r="6" spans="1:13" x14ac:dyDescent="0.3">
      <c r="A6" s="498" t="s">
        <v>95</v>
      </c>
      <c r="B6" s="499"/>
      <c r="C6" s="169" t="s">
        <v>97</v>
      </c>
      <c r="D6" s="777" t="s">
        <v>169</v>
      </c>
      <c r="E6" s="777"/>
      <c r="F6" s="169" t="s">
        <v>19</v>
      </c>
      <c r="G6" s="141" t="s">
        <v>220</v>
      </c>
      <c r="H6" s="587" t="s">
        <v>170</v>
      </c>
      <c r="I6" s="778"/>
      <c r="J6" s="778"/>
      <c r="K6" s="778"/>
      <c r="L6" s="778"/>
      <c r="M6" s="588"/>
    </row>
    <row r="7" spans="1:13" x14ac:dyDescent="0.3">
      <c r="A7" s="500"/>
      <c r="B7" s="501"/>
      <c r="C7" s="82" t="s">
        <v>225</v>
      </c>
      <c r="D7" s="525" t="s">
        <v>99</v>
      </c>
      <c r="E7" s="525"/>
      <c r="F7" s="77" t="s">
        <v>19</v>
      </c>
      <c r="G7" s="37" t="s">
        <v>221</v>
      </c>
      <c r="H7" s="589" t="s">
        <v>171</v>
      </c>
      <c r="I7" s="788"/>
      <c r="J7" s="788"/>
      <c r="K7" s="788"/>
      <c r="L7" s="788"/>
      <c r="M7" s="590"/>
    </row>
    <row r="8" spans="1:13" x14ac:dyDescent="0.3">
      <c r="A8" s="500"/>
      <c r="B8" s="501"/>
      <c r="C8" s="82" t="s">
        <v>161</v>
      </c>
      <c r="D8" s="789" t="s">
        <v>102</v>
      </c>
      <c r="E8" s="789"/>
      <c r="F8" s="78" t="s">
        <v>72</v>
      </c>
      <c r="G8" s="37" t="s">
        <v>104</v>
      </c>
      <c r="H8" s="589" t="s">
        <v>101</v>
      </c>
      <c r="I8" s="788"/>
      <c r="J8" s="788"/>
      <c r="K8" s="788"/>
      <c r="L8" s="788"/>
      <c r="M8" s="590"/>
    </row>
    <row r="9" spans="1:13" x14ac:dyDescent="0.3">
      <c r="A9" s="500"/>
      <c r="B9" s="501"/>
      <c r="C9" s="145" t="s">
        <v>105</v>
      </c>
      <c r="D9" s="789" t="s">
        <v>102</v>
      </c>
      <c r="E9" s="789"/>
      <c r="F9" s="77" t="s">
        <v>20</v>
      </c>
      <c r="G9" s="37" t="s">
        <v>106</v>
      </c>
      <c r="H9" s="589" t="s">
        <v>172</v>
      </c>
      <c r="I9" s="788"/>
      <c r="J9" s="788"/>
      <c r="K9" s="788"/>
      <c r="L9" s="788"/>
      <c r="M9" s="590"/>
    </row>
    <row r="10" spans="1:13" ht="15" thickBot="1" x14ac:dyDescent="0.35">
      <c r="A10" s="775"/>
      <c r="B10" s="776"/>
      <c r="C10" s="170" t="s">
        <v>108</v>
      </c>
      <c r="D10" s="766" t="s">
        <v>102</v>
      </c>
      <c r="E10" s="766"/>
      <c r="F10" s="79" t="s">
        <v>67</v>
      </c>
      <c r="G10" s="80">
        <v>0.21</v>
      </c>
      <c r="H10" s="754" t="s">
        <v>173</v>
      </c>
      <c r="I10" s="755"/>
      <c r="J10" s="755"/>
      <c r="K10" s="755"/>
      <c r="L10" s="755"/>
      <c r="M10" s="756"/>
    </row>
    <row r="11" spans="1:13" ht="17.399999999999999" x14ac:dyDescent="0.3">
      <c r="A11" s="772" t="s">
        <v>222</v>
      </c>
      <c r="B11" s="773"/>
      <c r="C11" s="773"/>
      <c r="D11" s="773"/>
      <c r="E11" s="774"/>
      <c r="F11" s="7"/>
      <c r="G11" s="41"/>
      <c r="H11" s="166" t="s">
        <v>110</v>
      </c>
      <c r="I11" s="166" t="s">
        <v>110</v>
      </c>
      <c r="J11" s="166" t="s">
        <v>111</v>
      </c>
      <c r="K11" s="166" t="s">
        <v>111</v>
      </c>
      <c r="L11" s="167" t="s">
        <v>174</v>
      </c>
      <c r="M11" s="168" t="s">
        <v>224</v>
      </c>
    </row>
    <row r="12" spans="1:13" ht="15.6" x14ac:dyDescent="0.3">
      <c r="A12" s="122"/>
      <c r="B12" s="122"/>
      <c r="C12" s="76"/>
      <c r="D12" s="81"/>
      <c r="E12" s="90"/>
      <c r="F12" s="21"/>
      <c r="G12" s="21"/>
      <c r="H12" s="156"/>
      <c r="I12" s="156"/>
      <c r="J12" s="156"/>
      <c r="K12" s="156"/>
      <c r="L12" s="87"/>
      <c r="M12" s="147"/>
    </row>
    <row r="13" spans="1:13" ht="15.6" x14ac:dyDescent="0.3">
      <c r="A13" s="122"/>
      <c r="B13" s="122"/>
      <c r="C13" s="76"/>
      <c r="D13" s="76"/>
      <c r="E13" s="90"/>
      <c r="F13" s="21"/>
      <c r="G13" s="21"/>
      <c r="H13" s="156"/>
      <c r="I13" s="156"/>
      <c r="J13" s="156"/>
      <c r="K13" s="156"/>
      <c r="L13" s="87"/>
      <c r="M13" s="147"/>
    </row>
    <row r="14" spans="1:13" ht="15.6" x14ac:dyDescent="0.3">
      <c r="A14" s="89"/>
      <c r="B14" s="89"/>
      <c r="C14" s="93"/>
      <c r="D14" s="81"/>
      <c r="E14" s="90"/>
      <c r="F14" s="21"/>
      <c r="G14" s="21"/>
      <c r="H14" s="156"/>
      <c r="I14" s="156"/>
      <c r="J14" s="156"/>
      <c r="K14" s="156"/>
      <c r="L14" s="87"/>
      <c r="M14" s="147"/>
    </row>
    <row r="15" spans="1:13" ht="15.6" x14ac:dyDescent="0.3">
      <c r="A15" s="122"/>
      <c r="B15" s="122"/>
      <c r="C15" s="76"/>
      <c r="D15" s="81"/>
      <c r="E15" s="90"/>
      <c r="F15" s="21"/>
      <c r="G15" s="21"/>
      <c r="H15" s="156"/>
      <c r="I15" s="156"/>
      <c r="J15" s="156"/>
      <c r="K15" s="156"/>
      <c r="L15" s="87"/>
      <c r="M15" s="147"/>
    </row>
    <row r="16" spans="1:13" ht="15.6" x14ac:dyDescent="0.3">
      <c r="A16" s="122"/>
      <c r="B16" s="122"/>
      <c r="C16" s="76"/>
      <c r="D16" s="81"/>
      <c r="E16" s="90"/>
      <c r="F16" s="21"/>
      <c r="G16" s="21"/>
      <c r="H16" s="156"/>
      <c r="I16" s="156"/>
      <c r="J16" s="156"/>
      <c r="K16" s="156"/>
      <c r="L16" s="87"/>
      <c r="M16" s="147"/>
    </row>
    <row r="17" spans="1:13" ht="15.6" x14ac:dyDescent="0.3">
      <c r="A17" s="123"/>
      <c r="B17" s="123"/>
      <c r="C17" s="93"/>
      <c r="D17" s="81"/>
      <c r="E17" s="90"/>
      <c r="F17" s="21"/>
      <c r="G17" s="21"/>
      <c r="H17" s="156"/>
      <c r="I17" s="156"/>
      <c r="J17" s="156"/>
      <c r="K17" s="156"/>
      <c r="L17" s="87"/>
      <c r="M17" s="147"/>
    </row>
    <row r="18" spans="1:13" ht="15.6" x14ac:dyDescent="0.3">
      <c r="A18" s="122"/>
      <c r="B18" s="122"/>
      <c r="C18" s="76"/>
      <c r="D18" s="76"/>
      <c r="E18" s="90"/>
      <c r="F18" s="21"/>
      <c r="G18" s="21"/>
      <c r="H18" s="156"/>
      <c r="I18" s="156"/>
      <c r="J18" s="156"/>
      <c r="K18" s="156"/>
      <c r="L18" s="87"/>
      <c r="M18" s="147"/>
    </row>
    <row r="19" spans="1:13" ht="15.6" x14ac:dyDescent="0.3">
      <c r="A19" s="123"/>
      <c r="B19" s="123"/>
      <c r="C19" s="76"/>
      <c r="D19" s="81"/>
      <c r="E19" s="90"/>
      <c r="F19" s="21"/>
      <c r="G19" s="21"/>
      <c r="H19" s="156"/>
      <c r="I19" s="156"/>
      <c r="J19" s="156"/>
      <c r="K19" s="156"/>
      <c r="L19" s="87"/>
      <c r="M19" s="147"/>
    </row>
    <row r="20" spans="1:13" ht="15.6" x14ac:dyDescent="0.3">
      <c r="A20" s="122"/>
      <c r="B20" s="122"/>
      <c r="C20" s="76"/>
      <c r="D20" s="81"/>
      <c r="E20" s="90"/>
      <c r="F20" s="21"/>
      <c r="G20" s="21"/>
      <c r="H20" s="156"/>
      <c r="I20" s="156"/>
      <c r="J20" s="156"/>
      <c r="K20" s="156"/>
      <c r="L20" s="87"/>
      <c r="M20" s="147"/>
    </row>
    <row r="21" spans="1:13" ht="15.6" x14ac:dyDescent="0.3">
      <c r="A21" s="122"/>
      <c r="B21" s="122"/>
      <c r="C21" s="76"/>
      <c r="D21" s="81"/>
      <c r="E21" s="90"/>
      <c r="F21" s="21"/>
      <c r="G21" s="21"/>
      <c r="H21" s="156"/>
      <c r="I21" s="156"/>
      <c r="J21" s="156"/>
      <c r="K21" s="156"/>
      <c r="L21" s="87"/>
      <c r="M21" s="147"/>
    </row>
    <row r="22" spans="1:13" ht="15.6" x14ac:dyDescent="0.3">
      <c r="A22" s="89"/>
      <c r="B22" s="89"/>
      <c r="C22" s="93"/>
      <c r="D22" s="81"/>
      <c r="E22" s="90"/>
      <c r="F22" s="21"/>
      <c r="G22" s="21"/>
      <c r="H22" s="767"/>
      <c r="I22" s="768"/>
      <c r="J22" s="768"/>
      <c r="K22" s="768"/>
      <c r="L22" s="768"/>
      <c r="M22" s="769"/>
    </row>
    <row r="23" spans="1:13" ht="18" x14ac:dyDescent="0.3">
      <c r="A23" s="770"/>
      <c r="B23" s="771"/>
      <c r="C23" s="771"/>
      <c r="D23" s="771"/>
      <c r="E23" s="771"/>
      <c r="F23" s="771"/>
      <c r="G23" s="27"/>
      <c r="H23" s="140"/>
      <c r="I23" s="140"/>
      <c r="J23" s="140"/>
      <c r="K23" s="140"/>
      <c r="L23" s="27"/>
      <c r="M23" s="69"/>
    </row>
    <row r="24" spans="1:13" ht="18" x14ac:dyDescent="0.35">
      <c r="A24" s="122"/>
      <c r="B24" s="81"/>
      <c r="C24" s="76"/>
      <c r="D24" s="81"/>
      <c r="E24" s="6"/>
      <c r="F24" s="21"/>
      <c r="G24" s="21"/>
      <c r="H24" s="156"/>
      <c r="I24" s="156"/>
      <c r="J24" s="156"/>
      <c r="K24" s="156"/>
      <c r="L24" s="87"/>
      <c r="M24" s="147"/>
    </row>
    <row r="25" spans="1:13" ht="18" x14ac:dyDescent="0.35">
      <c r="A25" s="122"/>
      <c r="B25" s="81"/>
      <c r="C25" s="94"/>
      <c r="D25" s="67"/>
      <c r="E25" s="16"/>
      <c r="F25" s="109"/>
      <c r="G25" s="146"/>
      <c r="H25" s="156"/>
      <c r="I25" s="156"/>
      <c r="J25" s="156"/>
      <c r="K25" s="156"/>
      <c r="L25" s="87"/>
      <c r="M25" s="147"/>
    </row>
    <row r="26" spans="1:13" ht="18" x14ac:dyDescent="0.35">
      <c r="A26" s="122"/>
      <c r="B26" s="81"/>
      <c r="C26" s="76"/>
      <c r="D26" s="81"/>
      <c r="E26" s="6"/>
      <c r="F26" s="21"/>
      <c r="G26" s="146"/>
      <c r="H26" s="156"/>
      <c r="I26" s="156"/>
      <c r="J26" s="156"/>
      <c r="K26" s="156"/>
      <c r="L26" s="87"/>
      <c r="M26" s="147"/>
    </row>
    <row r="27" spans="1:13" ht="18" x14ac:dyDescent="0.35">
      <c r="A27" s="122"/>
      <c r="B27" s="81"/>
      <c r="C27" s="76"/>
      <c r="D27" s="81"/>
      <c r="E27" s="6"/>
      <c r="F27" s="21"/>
      <c r="G27" s="146"/>
      <c r="H27" s="156"/>
      <c r="I27" s="156"/>
      <c r="J27" s="156"/>
      <c r="K27" s="156"/>
      <c r="L27" s="87"/>
      <c r="M27" s="147"/>
    </row>
    <row r="28" spans="1:13" ht="18" x14ac:dyDescent="0.35">
      <c r="A28" s="122"/>
      <c r="B28" s="81"/>
      <c r="C28" s="76"/>
      <c r="D28" s="76"/>
      <c r="E28" s="6"/>
      <c r="F28" s="21"/>
      <c r="G28" s="146"/>
      <c r="H28" s="156"/>
      <c r="I28" s="156"/>
      <c r="J28" s="156"/>
      <c r="K28" s="156"/>
      <c r="L28" s="87"/>
      <c r="M28" s="147"/>
    </row>
    <row r="29" spans="1:13" ht="18" x14ac:dyDescent="0.35">
      <c r="A29" s="122"/>
      <c r="B29" s="81"/>
      <c r="C29" s="76"/>
      <c r="D29" s="81"/>
      <c r="E29" s="6"/>
      <c r="F29" s="21"/>
      <c r="G29" s="146"/>
      <c r="H29" s="156"/>
      <c r="I29" s="156"/>
      <c r="J29" s="156"/>
      <c r="K29" s="156"/>
      <c r="L29" s="87"/>
      <c r="M29" s="147"/>
    </row>
    <row r="30" spans="1:13" ht="18" x14ac:dyDescent="0.35">
      <c r="A30" s="122"/>
      <c r="B30" s="81"/>
      <c r="C30" s="76"/>
      <c r="D30" s="81"/>
      <c r="E30" s="6"/>
      <c r="F30" s="21"/>
      <c r="G30" s="146"/>
      <c r="H30" s="156"/>
      <c r="I30" s="156"/>
      <c r="J30" s="156"/>
      <c r="K30" s="156"/>
      <c r="L30" s="87"/>
      <c r="M30" s="147"/>
    </row>
    <row r="31" spans="1:13" ht="18" x14ac:dyDescent="0.35">
      <c r="A31" s="123"/>
      <c r="B31" s="81"/>
      <c r="C31" s="93"/>
      <c r="D31" s="81"/>
      <c r="E31" s="6"/>
      <c r="F31" s="21"/>
      <c r="G31" s="146"/>
      <c r="H31" s="156"/>
      <c r="I31" s="156"/>
      <c r="J31" s="156"/>
      <c r="K31" s="156"/>
      <c r="L31" s="87"/>
      <c r="M31" s="147"/>
    </row>
    <row r="32" spans="1:13" ht="18" x14ac:dyDescent="0.35">
      <c r="A32" s="122"/>
      <c r="B32" s="81"/>
      <c r="C32" s="76"/>
      <c r="D32" s="81"/>
      <c r="E32" s="6"/>
      <c r="F32" s="21"/>
      <c r="G32" s="146"/>
      <c r="H32" s="156"/>
      <c r="I32" s="156"/>
      <c r="J32" s="156"/>
      <c r="K32" s="767"/>
      <c r="L32" s="768"/>
      <c r="M32" s="769"/>
    </row>
    <row r="33" spans="1:13" ht="18" x14ac:dyDescent="0.35">
      <c r="A33" s="122"/>
      <c r="B33" s="81"/>
      <c r="C33" s="76"/>
      <c r="D33" s="81"/>
      <c r="E33" s="6"/>
      <c r="F33" s="21"/>
      <c r="G33" s="146"/>
      <c r="H33" s="156"/>
      <c r="I33" s="156"/>
      <c r="J33" s="156"/>
      <c r="K33" s="767"/>
      <c r="L33" s="768"/>
      <c r="M33" s="769"/>
    </row>
    <row r="34" spans="1:13" ht="18" x14ac:dyDescent="0.3">
      <c r="A34" s="770"/>
      <c r="B34" s="771"/>
      <c r="C34" s="771"/>
      <c r="D34" s="771"/>
      <c r="E34" s="771"/>
      <c r="F34" s="771"/>
      <c r="G34" s="771"/>
      <c r="H34" s="140"/>
      <c r="I34" s="140"/>
      <c r="J34" s="140"/>
      <c r="K34" s="140"/>
      <c r="L34" s="27"/>
      <c r="M34" s="69"/>
    </row>
    <row r="35" spans="1:13" ht="18" x14ac:dyDescent="0.35">
      <c r="A35" s="122"/>
      <c r="B35" s="81"/>
      <c r="C35" s="93"/>
      <c r="D35" s="81"/>
      <c r="E35" s="6"/>
      <c r="F35" s="21"/>
      <c r="G35" s="21"/>
      <c r="H35" s="156"/>
      <c r="I35" s="156"/>
      <c r="J35" s="156"/>
      <c r="K35" s="156"/>
      <c r="L35" s="87"/>
      <c r="M35" s="147"/>
    </row>
    <row r="36" spans="1:13" ht="18" x14ac:dyDescent="0.35">
      <c r="A36" s="122"/>
      <c r="B36" s="81"/>
      <c r="C36" s="93"/>
      <c r="D36" s="81"/>
      <c r="E36" s="6"/>
      <c r="F36" s="21"/>
      <c r="G36" s="21"/>
      <c r="H36" s="156"/>
      <c r="I36" s="156"/>
      <c r="J36" s="156"/>
      <c r="K36" s="156"/>
      <c r="L36" s="87"/>
      <c r="M36" s="147"/>
    </row>
    <row r="37" spans="1:13" ht="18" x14ac:dyDescent="0.35">
      <c r="A37" s="122"/>
      <c r="B37" s="81"/>
      <c r="C37" s="93"/>
      <c r="D37" s="81"/>
      <c r="E37" s="6"/>
      <c r="F37" s="21"/>
      <c r="G37" s="21"/>
      <c r="H37" s="156"/>
      <c r="I37" s="156"/>
      <c r="J37" s="156"/>
      <c r="K37" s="156"/>
      <c r="L37" s="87"/>
      <c r="M37" s="147"/>
    </row>
    <row r="38" spans="1:13" ht="18" x14ac:dyDescent="0.35">
      <c r="A38" s="122"/>
      <c r="B38" s="81"/>
      <c r="C38" s="76"/>
      <c r="D38" s="81"/>
      <c r="E38" s="6"/>
      <c r="F38" s="21"/>
      <c r="G38" s="21"/>
      <c r="H38" s="156"/>
      <c r="I38" s="156"/>
      <c r="J38" s="156"/>
      <c r="K38" s="156"/>
      <c r="L38" s="87"/>
      <c r="M38" s="147"/>
    </row>
    <row r="39" spans="1:13" ht="18" x14ac:dyDescent="0.35">
      <c r="A39" s="122"/>
      <c r="B39" s="81"/>
      <c r="C39" s="76"/>
      <c r="D39" s="81"/>
      <c r="E39" s="6"/>
      <c r="F39" s="21"/>
      <c r="G39" s="21"/>
      <c r="H39" s="156"/>
      <c r="I39" s="156"/>
      <c r="J39" s="156"/>
      <c r="K39" s="156"/>
      <c r="L39" s="87"/>
      <c r="M39" s="147"/>
    </row>
    <row r="40" spans="1:13" ht="18" x14ac:dyDescent="0.35">
      <c r="A40" s="122"/>
      <c r="B40" s="81"/>
      <c r="C40" s="76"/>
      <c r="D40" s="76"/>
      <c r="E40" s="6"/>
      <c r="F40" s="21"/>
      <c r="G40" s="21"/>
      <c r="H40" s="156"/>
      <c r="I40" s="156"/>
      <c r="J40" s="156"/>
      <c r="K40" s="156"/>
      <c r="L40" s="87"/>
      <c r="M40" s="147"/>
    </row>
    <row r="41" spans="1:13" ht="18" x14ac:dyDescent="0.35">
      <c r="A41" s="123"/>
      <c r="B41" s="81"/>
      <c r="C41" s="76"/>
      <c r="D41" s="81"/>
      <c r="E41" s="6"/>
      <c r="F41" s="111"/>
      <c r="G41" s="21"/>
      <c r="H41" s="156"/>
      <c r="I41" s="156"/>
      <c r="J41" s="156"/>
      <c r="K41" s="156"/>
      <c r="L41" s="87"/>
      <c r="M41" s="147"/>
    </row>
    <row r="42" spans="1:13" ht="18" x14ac:dyDescent="0.35">
      <c r="A42" s="122"/>
      <c r="B42" s="81"/>
      <c r="C42" s="76"/>
      <c r="D42" s="81"/>
      <c r="E42" s="6"/>
      <c r="F42" s="21"/>
      <c r="G42" s="21"/>
      <c r="H42" s="156"/>
      <c r="I42" s="156"/>
      <c r="J42" s="156"/>
      <c r="K42" s="156"/>
      <c r="L42" s="87"/>
      <c r="M42" s="147"/>
    </row>
    <row r="43" spans="1:13" ht="18" x14ac:dyDescent="0.35">
      <c r="A43" s="122"/>
      <c r="B43" s="81"/>
      <c r="C43" s="93"/>
      <c r="D43" s="81"/>
      <c r="E43" s="6"/>
      <c r="F43" s="111"/>
      <c r="G43" s="21"/>
      <c r="H43" s="156"/>
      <c r="I43" s="156"/>
      <c r="J43" s="156"/>
      <c r="K43" s="156"/>
      <c r="L43" s="87"/>
      <c r="M43" s="147"/>
    </row>
    <row r="44" spans="1:13" ht="18" x14ac:dyDescent="0.35">
      <c r="A44" s="122"/>
      <c r="B44" s="81"/>
      <c r="C44" s="96"/>
      <c r="D44" s="81"/>
      <c r="E44" s="6"/>
      <c r="F44" s="112"/>
      <c r="G44" s="112"/>
      <c r="H44" s="156"/>
      <c r="I44" s="156"/>
      <c r="J44" s="156"/>
      <c r="K44" s="156"/>
      <c r="L44" s="87"/>
      <c r="M44" s="147"/>
    </row>
    <row r="45" spans="1:13" ht="18" x14ac:dyDescent="0.35">
      <c r="A45" s="122"/>
      <c r="B45" s="81"/>
      <c r="C45" s="93"/>
      <c r="D45" s="81"/>
      <c r="E45" s="6"/>
      <c r="F45" s="111"/>
      <c r="G45" s="21"/>
      <c r="H45" s="156"/>
      <c r="I45" s="156"/>
      <c r="J45" s="156"/>
      <c r="K45" s="156"/>
      <c r="L45" s="87"/>
      <c r="M45" s="147"/>
    </row>
    <row r="46" spans="1:13" ht="18" x14ac:dyDescent="0.35">
      <c r="A46" s="122"/>
      <c r="B46" s="81"/>
      <c r="C46" s="93"/>
      <c r="D46" s="81"/>
      <c r="E46" s="6"/>
      <c r="F46" s="111"/>
      <c r="G46" s="21"/>
      <c r="H46" s="156"/>
      <c r="I46" s="156"/>
      <c r="J46" s="156"/>
      <c r="K46" s="156"/>
      <c r="L46" s="87"/>
      <c r="M46" s="147"/>
    </row>
    <row r="47" spans="1:13" ht="18.600000000000001" thickBot="1" x14ac:dyDescent="0.4">
      <c r="A47" s="159"/>
      <c r="B47" s="160"/>
      <c r="C47" s="161"/>
      <c r="D47" s="160"/>
      <c r="E47" s="12"/>
      <c r="F47" s="23"/>
      <c r="G47" s="23"/>
      <c r="H47" s="162"/>
      <c r="I47" s="162"/>
      <c r="J47" s="162"/>
      <c r="K47" s="162"/>
      <c r="L47" s="163"/>
      <c r="M47" s="164"/>
    </row>
    <row r="48" spans="1:13" ht="18" x14ac:dyDescent="0.35">
      <c r="A48" s="171"/>
      <c r="B48" s="172"/>
      <c r="C48" s="173"/>
      <c r="D48" s="172"/>
      <c r="E48" s="174"/>
      <c r="F48" s="175"/>
      <c r="G48" s="175"/>
      <c r="H48" s="176"/>
      <c r="I48" s="176"/>
      <c r="J48" s="176"/>
      <c r="K48" s="176"/>
      <c r="L48" s="177"/>
      <c r="M48" s="178"/>
    </row>
    <row r="49" spans="1:14" ht="18" x14ac:dyDescent="0.35">
      <c r="A49" s="123"/>
      <c r="B49" s="81"/>
      <c r="C49" s="93"/>
      <c r="D49" s="81"/>
      <c r="E49" s="6"/>
      <c r="F49" s="21"/>
      <c r="G49" s="21"/>
      <c r="H49" s="156"/>
      <c r="I49" s="156"/>
      <c r="J49" s="156"/>
      <c r="K49" s="156"/>
      <c r="L49" s="87"/>
      <c r="M49" s="147"/>
    </row>
    <row r="50" spans="1:14" ht="18" x14ac:dyDescent="0.35">
      <c r="A50" s="123"/>
      <c r="B50" s="81"/>
      <c r="C50" s="76"/>
      <c r="D50" s="76"/>
      <c r="E50" s="6"/>
      <c r="F50" s="21"/>
      <c r="G50" s="21"/>
      <c r="H50" s="156"/>
      <c r="I50" s="156"/>
      <c r="J50" s="156"/>
      <c r="K50" s="156"/>
      <c r="L50" s="87"/>
      <c r="M50" s="147"/>
    </row>
    <row r="51" spans="1:14" ht="18" x14ac:dyDescent="0.35">
      <c r="A51" s="122"/>
      <c r="B51" s="81"/>
      <c r="C51" s="93"/>
      <c r="D51" s="81"/>
      <c r="E51" s="6"/>
      <c r="F51" s="111"/>
      <c r="G51" s="21"/>
      <c r="H51" s="156"/>
      <c r="I51" s="156"/>
      <c r="J51" s="156"/>
      <c r="K51" s="156"/>
      <c r="L51" s="87"/>
      <c r="M51" s="147"/>
    </row>
    <row r="52" spans="1:14" ht="18" x14ac:dyDescent="0.35">
      <c r="A52" s="122"/>
      <c r="B52" s="81"/>
      <c r="C52" s="76"/>
      <c r="D52" s="81"/>
      <c r="E52" s="6"/>
      <c r="F52" s="21"/>
      <c r="G52" s="21"/>
      <c r="H52" s="156"/>
      <c r="I52" s="156"/>
      <c r="J52" s="156"/>
      <c r="K52" s="156"/>
      <c r="L52" s="87"/>
      <c r="M52" s="147"/>
    </row>
    <row r="53" spans="1:14" ht="18" x14ac:dyDescent="0.35">
      <c r="A53" s="122"/>
      <c r="B53" s="81"/>
      <c r="C53" s="93"/>
      <c r="D53" s="81"/>
      <c r="E53" s="6"/>
      <c r="F53" s="21"/>
      <c r="G53" s="21"/>
      <c r="H53" s="156"/>
      <c r="I53" s="156"/>
      <c r="J53" s="156"/>
      <c r="K53" s="156"/>
      <c r="L53" s="87"/>
      <c r="M53" s="147"/>
    </row>
    <row r="54" spans="1:14" ht="18" x14ac:dyDescent="0.35">
      <c r="A54" s="122"/>
      <c r="B54" s="81"/>
      <c r="C54" s="93"/>
      <c r="D54" s="81"/>
      <c r="E54" s="6"/>
      <c r="F54" s="21"/>
      <c r="G54" s="21"/>
      <c r="H54" s="156"/>
      <c r="I54" s="156"/>
      <c r="J54" s="156"/>
      <c r="K54" s="156"/>
      <c r="L54" s="87"/>
      <c r="M54" s="147"/>
    </row>
    <row r="55" spans="1:14" ht="18" x14ac:dyDescent="0.35">
      <c r="A55" s="122"/>
      <c r="B55" s="81"/>
      <c r="C55" s="93"/>
      <c r="D55" s="81"/>
      <c r="E55" s="6"/>
      <c r="F55" s="111"/>
      <c r="G55" s="21"/>
      <c r="H55" s="156"/>
      <c r="I55" s="156"/>
      <c r="J55" s="156"/>
      <c r="K55" s="156"/>
      <c r="L55" s="87"/>
      <c r="M55" s="147"/>
    </row>
    <row r="56" spans="1:14" ht="18" x14ac:dyDescent="0.35">
      <c r="A56" s="122"/>
      <c r="B56" s="81"/>
      <c r="C56" s="96"/>
      <c r="D56" s="81"/>
      <c r="E56" s="6"/>
      <c r="F56" s="112"/>
      <c r="G56" s="112"/>
      <c r="H56" s="156"/>
      <c r="I56" s="156"/>
      <c r="J56" s="156"/>
      <c r="K56" s="156"/>
      <c r="L56" s="87"/>
      <c r="M56" s="147"/>
    </row>
    <row r="57" spans="1:14" ht="18" x14ac:dyDescent="0.35">
      <c r="A57" s="123"/>
      <c r="B57" s="81"/>
      <c r="C57" s="93"/>
      <c r="D57" s="81"/>
      <c r="E57" s="6"/>
      <c r="F57" s="21"/>
      <c r="G57" s="21"/>
      <c r="H57" s="156"/>
      <c r="I57" s="156"/>
      <c r="J57" s="156"/>
      <c r="K57" s="156"/>
      <c r="L57" s="87"/>
      <c r="M57" s="147"/>
    </row>
    <row r="58" spans="1:14" ht="18" x14ac:dyDescent="0.35">
      <c r="A58" s="122"/>
      <c r="B58" s="81"/>
      <c r="C58" s="76"/>
      <c r="D58" s="90"/>
      <c r="E58" s="6"/>
      <c r="F58" s="21"/>
      <c r="G58" s="21"/>
      <c r="H58" s="156"/>
      <c r="I58" s="156"/>
      <c r="J58" s="156"/>
      <c r="K58" s="156"/>
      <c r="L58" s="87"/>
      <c r="M58" s="147"/>
    </row>
    <row r="59" spans="1:14" ht="18" x14ac:dyDescent="0.35">
      <c r="A59" s="122"/>
      <c r="B59" s="81"/>
      <c r="C59" s="76"/>
      <c r="D59" s="81"/>
      <c r="E59" s="6"/>
      <c r="F59" s="21"/>
      <c r="G59" s="21"/>
      <c r="H59" s="156"/>
      <c r="I59" s="156"/>
      <c r="J59" s="156"/>
      <c r="K59" s="156"/>
      <c r="L59" s="87"/>
      <c r="M59" s="147"/>
    </row>
    <row r="60" spans="1:14" ht="18" x14ac:dyDescent="0.35">
      <c r="A60" s="123"/>
      <c r="B60" s="81"/>
      <c r="C60" s="76"/>
      <c r="D60" s="81"/>
      <c r="E60" s="6"/>
      <c r="F60" s="21"/>
      <c r="G60" s="21"/>
      <c r="H60" s="156"/>
      <c r="I60" s="156"/>
      <c r="J60" s="156"/>
      <c r="K60" s="156"/>
      <c r="L60" s="87"/>
      <c r="M60" s="147"/>
    </row>
    <row r="61" spans="1:14" ht="18" x14ac:dyDescent="0.35">
      <c r="A61" s="123"/>
      <c r="B61" s="81"/>
      <c r="C61" s="96"/>
      <c r="D61" s="81"/>
      <c r="E61" s="6"/>
      <c r="F61" s="112"/>
      <c r="G61" s="112"/>
      <c r="H61" s="156"/>
      <c r="I61" s="156"/>
      <c r="J61" s="156"/>
      <c r="K61" s="156"/>
      <c r="L61" s="87"/>
      <c r="M61" s="147"/>
    </row>
    <row r="62" spans="1:14" ht="18" x14ac:dyDescent="0.35">
      <c r="A62" s="155"/>
      <c r="B62" s="144"/>
      <c r="C62" s="148"/>
      <c r="D62" s="149"/>
      <c r="E62" s="150"/>
      <c r="F62" s="151"/>
      <c r="G62" s="152"/>
      <c r="H62" s="157"/>
      <c r="I62" s="157"/>
      <c r="J62" s="157"/>
      <c r="K62" s="157"/>
      <c r="L62" s="154"/>
      <c r="M62" s="153"/>
      <c r="N62" s="88">
        <v>2.7777777777777779E-3</v>
      </c>
    </row>
    <row r="63" spans="1:14" x14ac:dyDescent="0.3">
      <c r="A63" s="799" t="s">
        <v>212</v>
      </c>
      <c r="B63" s="800"/>
      <c r="C63" s="800"/>
      <c r="D63" s="800"/>
      <c r="E63" s="801"/>
      <c r="F63" s="805"/>
      <c r="G63" s="20" t="s">
        <v>128</v>
      </c>
      <c r="H63" s="790" t="s">
        <v>215</v>
      </c>
      <c r="I63" s="791"/>
      <c r="J63" s="791"/>
      <c r="K63" s="791"/>
      <c r="L63" s="791"/>
      <c r="M63" s="792"/>
    </row>
    <row r="64" spans="1:14" x14ac:dyDescent="0.3">
      <c r="A64" s="799" t="s">
        <v>213</v>
      </c>
      <c r="B64" s="800"/>
      <c r="C64" s="800"/>
      <c r="D64" s="800"/>
      <c r="E64" s="801"/>
      <c r="F64" s="806"/>
      <c r="G64" s="20" t="s">
        <v>19</v>
      </c>
      <c r="H64" s="793"/>
      <c r="I64" s="794"/>
      <c r="J64" s="794"/>
      <c r="K64" s="794"/>
      <c r="L64" s="794"/>
      <c r="M64" s="795"/>
    </row>
    <row r="65" spans="1:13" x14ac:dyDescent="0.3">
      <c r="A65" s="799" t="s">
        <v>130</v>
      </c>
      <c r="B65" s="800"/>
      <c r="C65" s="800"/>
      <c r="D65" s="800"/>
      <c r="E65" s="801"/>
      <c r="F65" s="805"/>
      <c r="G65" s="20" t="s">
        <v>131</v>
      </c>
      <c r="H65" s="793"/>
      <c r="I65" s="794"/>
      <c r="J65" s="794"/>
      <c r="K65" s="794"/>
      <c r="L65" s="794"/>
      <c r="M65" s="795"/>
    </row>
    <row r="66" spans="1:13" ht="15" thickBot="1" x14ac:dyDescent="0.35">
      <c r="A66" s="802" t="s">
        <v>132</v>
      </c>
      <c r="B66" s="803"/>
      <c r="C66" s="803"/>
      <c r="D66" s="803"/>
      <c r="E66" s="804"/>
      <c r="F66" s="807"/>
      <c r="G66" s="179" t="s">
        <v>19</v>
      </c>
      <c r="H66" s="796"/>
      <c r="I66" s="797"/>
      <c r="J66" s="797"/>
      <c r="K66" s="797"/>
      <c r="L66" s="797"/>
      <c r="M66" s="798"/>
    </row>
    <row r="68" spans="1:13" ht="15" thickBot="1" x14ac:dyDescent="0.35"/>
    <row r="69" spans="1:13" x14ac:dyDescent="0.3">
      <c r="A69" s="757"/>
      <c r="B69" s="513"/>
      <c r="C69" s="758"/>
      <c r="D69" s="764" t="s">
        <v>91</v>
      </c>
      <c r="E69" s="460"/>
      <c r="F69" s="460"/>
      <c r="G69" s="460"/>
      <c r="H69" s="460"/>
      <c r="I69" s="460"/>
      <c r="J69" s="460"/>
      <c r="K69" s="460"/>
      <c r="L69" s="460"/>
      <c r="M69" s="558"/>
    </row>
    <row r="70" spans="1:13" x14ac:dyDescent="0.3">
      <c r="A70" s="759"/>
      <c r="B70" s="514"/>
      <c r="C70" s="760"/>
      <c r="D70" s="765" t="s">
        <v>223</v>
      </c>
      <c r="E70" s="496"/>
      <c r="F70" s="496"/>
      <c r="G70" s="496"/>
      <c r="H70" s="496"/>
      <c r="I70" s="496"/>
      <c r="J70" s="496"/>
      <c r="K70" s="496"/>
      <c r="L70" s="496"/>
      <c r="M70" s="497"/>
    </row>
    <row r="71" spans="1:13" ht="15" thickBot="1" x14ac:dyDescent="0.35">
      <c r="A71" s="761"/>
      <c r="B71" s="762"/>
      <c r="C71" s="763"/>
      <c r="D71" s="765" t="s">
        <v>92</v>
      </c>
      <c r="E71" s="496"/>
      <c r="F71" s="496"/>
      <c r="G71" s="496"/>
      <c r="H71" s="496"/>
      <c r="I71" s="496"/>
      <c r="J71" s="496"/>
      <c r="K71" s="496"/>
      <c r="L71" s="496"/>
      <c r="M71" s="497"/>
    </row>
    <row r="72" spans="1:13" ht="15" thickBot="1" x14ac:dyDescent="0.35">
      <c r="A72" s="779" t="s">
        <v>149</v>
      </c>
      <c r="B72" s="780"/>
      <c r="C72" s="780"/>
      <c r="D72" s="780"/>
      <c r="E72" s="781"/>
      <c r="F72" s="785" t="s">
        <v>168</v>
      </c>
      <c r="G72" s="785"/>
      <c r="H72" s="785"/>
      <c r="I72" s="785"/>
      <c r="J72" s="785"/>
      <c r="K72" s="785"/>
      <c r="L72" s="785"/>
      <c r="M72" s="786"/>
    </row>
    <row r="73" spans="1:13" ht="15" thickBot="1" x14ac:dyDescent="0.35">
      <c r="A73" s="782"/>
      <c r="B73" s="783"/>
      <c r="C73" s="783"/>
      <c r="D73" s="783"/>
      <c r="E73" s="784"/>
      <c r="F73" s="165"/>
      <c r="G73" s="75"/>
      <c r="H73" s="787" t="s">
        <v>236</v>
      </c>
      <c r="I73" s="553"/>
      <c r="J73" s="553"/>
      <c r="K73" s="553"/>
      <c r="L73" s="553"/>
      <c r="M73" s="554"/>
    </row>
    <row r="74" spans="1:13" x14ac:dyDescent="0.3">
      <c r="A74" s="498" t="s">
        <v>95</v>
      </c>
      <c r="B74" s="499"/>
      <c r="C74" s="169" t="s">
        <v>97</v>
      </c>
      <c r="D74" s="777" t="s">
        <v>169</v>
      </c>
      <c r="E74" s="777"/>
      <c r="F74" s="169" t="s">
        <v>19</v>
      </c>
      <c r="G74" s="141" t="s">
        <v>220</v>
      </c>
      <c r="H74" s="587" t="s">
        <v>170</v>
      </c>
      <c r="I74" s="778"/>
      <c r="J74" s="778"/>
      <c r="K74" s="778"/>
      <c r="L74" s="778"/>
      <c r="M74" s="588"/>
    </row>
    <row r="75" spans="1:13" x14ac:dyDescent="0.3">
      <c r="A75" s="500"/>
      <c r="B75" s="501"/>
      <c r="C75" s="82" t="s">
        <v>225</v>
      </c>
      <c r="D75" s="525" t="s">
        <v>99</v>
      </c>
      <c r="E75" s="525"/>
      <c r="F75" s="77" t="s">
        <v>19</v>
      </c>
      <c r="G75" s="37" t="s">
        <v>221</v>
      </c>
      <c r="H75" s="589" t="s">
        <v>235</v>
      </c>
      <c r="I75" s="788"/>
      <c r="J75" s="788"/>
      <c r="K75" s="788"/>
      <c r="L75" s="788"/>
      <c r="M75" s="590"/>
    </row>
    <row r="76" spans="1:13" x14ac:dyDescent="0.3">
      <c r="A76" s="500"/>
      <c r="B76" s="501"/>
      <c r="C76" s="82" t="s">
        <v>161</v>
      </c>
      <c r="D76" s="789" t="s">
        <v>102</v>
      </c>
      <c r="E76" s="789"/>
      <c r="F76" s="78" t="s">
        <v>72</v>
      </c>
      <c r="G76" s="37" t="s">
        <v>104</v>
      </c>
      <c r="H76" s="589" t="s">
        <v>101</v>
      </c>
      <c r="I76" s="788"/>
      <c r="J76" s="788"/>
      <c r="K76" s="788"/>
      <c r="L76" s="788"/>
      <c r="M76" s="590"/>
    </row>
    <row r="77" spans="1:13" x14ac:dyDescent="0.3">
      <c r="A77" s="500"/>
      <c r="B77" s="501"/>
      <c r="C77" s="145" t="s">
        <v>105</v>
      </c>
      <c r="D77" s="789" t="s">
        <v>102</v>
      </c>
      <c r="E77" s="789"/>
      <c r="F77" s="77" t="s">
        <v>20</v>
      </c>
      <c r="G77" s="37" t="s">
        <v>106</v>
      </c>
      <c r="H77" s="589" t="s">
        <v>234</v>
      </c>
      <c r="I77" s="788"/>
      <c r="J77" s="788"/>
      <c r="K77" s="788"/>
      <c r="L77" s="788"/>
      <c r="M77" s="590"/>
    </row>
    <row r="78" spans="1:13" ht="15" thickBot="1" x14ac:dyDescent="0.35">
      <c r="A78" s="775"/>
      <c r="B78" s="776"/>
      <c r="C78" s="170" t="s">
        <v>108</v>
      </c>
      <c r="D78" s="766" t="s">
        <v>102</v>
      </c>
      <c r="E78" s="766"/>
      <c r="F78" s="79" t="s">
        <v>67</v>
      </c>
      <c r="G78" s="80">
        <v>0.21</v>
      </c>
      <c r="H78" s="754" t="s">
        <v>173</v>
      </c>
      <c r="I78" s="755"/>
      <c r="J78" s="755"/>
      <c r="K78" s="755"/>
      <c r="L78" s="755"/>
      <c r="M78" s="756"/>
    </row>
    <row r="79" spans="1:13" ht="15.6" x14ac:dyDescent="0.3">
      <c r="A79" s="185" t="s">
        <v>151</v>
      </c>
      <c r="B79" s="185" t="s">
        <v>228</v>
      </c>
      <c r="C79" s="76" t="s">
        <v>229</v>
      </c>
      <c r="D79" s="81" t="s">
        <v>230</v>
      </c>
      <c r="E79" s="90" t="s">
        <v>231</v>
      </c>
      <c r="F79" s="21" t="s">
        <v>232</v>
      </c>
      <c r="G79" s="21" t="s">
        <v>233</v>
      </c>
      <c r="H79" s="183" t="s">
        <v>110</v>
      </c>
      <c r="I79" s="183" t="s">
        <v>110</v>
      </c>
      <c r="J79" s="183" t="s">
        <v>111</v>
      </c>
      <c r="K79" s="183" t="s">
        <v>111</v>
      </c>
      <c r="L79" s="183" t="s">
        <v>174</v>
      </c>
      <c r="M79" s="184" t="s">
        <v>224</v>
      </c>
    </row>
    <row r="80" spans="1:13" ht="17.399999999999999" customHeight="1" x14ac:dyDescent="0.3">
      <c r="A80" s="563" t="s">
        <v>227</v>
      </c>
      <c r="B80" s="564"/>
      <c r="C80" s="564"/>
      <c r="D80" s="564"/>
      <c r="E80" s="564"/>
      <c r="F80" s="564"/>
      <c r="G80" s="564"/>
      <c r="H80" s="564"/>
      <c r="I80" s="564"/>
      <c r="J80" s="564"/>
      <c r="K80" s="564"/>
      <c r="L80" s="564"/>
      <c r="M80" s="625"/>
    </row>
    <row r="81" spans="1:13" ht="15.6" x14ac:dyDescent="0.3">
      <c r="A81" s="89"/>
      <c r="B81" s="89"/>
      <c r="C81" s="76"/>
      <c r="D81" s="81"/>
      <c r="E81" s="90"/>
      <c r="F81" s="21"/>
      <c r="G81" s="21"/>
      <c r="H81" s="81"/>
      <c r="I81" s="81"/>
      <c r="J81" s="91"/>
      <c r="K81" s="81"/>
      <c r="L81" s="20"/>
      <c r="M81" s="20"/>
    </row>
    <row r="82" spans="1:13" ht="15.6" x14ac:dyDescent="0.3">
      <c r="A82" s="89"/>
      <c r="B82" s="89"/>
      <c r="C82" s="76"/>
      <c r="D82" s="81"/>
      <c r="E82" s="90"/>
      <c r="F82" s="21"/>
      <c r="G82" s="21"/>
      <c r="H82" s="81"/>
      <c r="I82" s="81"/>
      <c r="J82" s="91"/>
      <c r="K82" s="81"/>
      <c r="L82" s="20"/>
      <c r="M82" s="20"/>
    </row>
    <row r="83" spans="1:13" ht="15.6" x14ac:dyDescent="0.3">
      <c r="A83" s="89"/>
      <c r="B83" s="89"/>
      <c r="C83" s="76"/>
      <c r="D83" s="90"/>
      <c r="E83" s="90"/>
      <c r="F83" s="21"/>
      <c r="G83" s="21"/>
      <c r="H83" s="81"/>
      <c r="I83" s="81"/>
      <c r="J83" s="91"/>
      <c r="K83" s="81"/>
      <c r="L83" s="20"/>
      <c r="M83" s="20"/>
    </row>
    <row r="84" spans="1:13" ht="15.6" x14ac:dyDescent="0.3">
      <c r="A84" s="89"/>
      <c r="B84" s="89"/>
      <c r="C84" s="76"/>
      <c r="D84" s="81"/>
      <c r="E84" s="90"/>
      <c r="F84" s="21"/>
      <c r="G84" s="21"/>
      <c r="H84" s="81"/>
      <c r="I84" s="81"/>
      <c r="J84" s="91"/>
      <c r="K84" s="81"/>
      <c r="L84" s="20"/>
      <c r="M84" s="20"/>
    </row>
    <row r="85" spans="1:13" ht="15.6" x14ac:dyDescent="0.3">
      <c r="A85" s="95"/>
      <c r="B85" s="95"/>
      <c r="C85" s="93"/>
      <c r="D85" s="81"/>
      <c r="E85" s="90"/>
      <c r="F85" s="21"/>
      <c r="G85" s="21"/>
      <c r="H85" s="81"/>
      <c r="I85" s="81"/>
      <c r="J85" s="91"/>
      <c r="K85" s="81"/>
      <c r="L85" s="20"/>
      <c r="M85" s="20"/>
    </row>
    <row r="86" spans="1:13" ht="15.6" x14ac:dyDescent="0.3">
      <c r="A86" s="89"/>
      <c r="B86" s="89"/>
      <c r="C86" s="76"/>
      <c r="D86" s="81"/>
      <c r="E86" s="90"/>
      <c r="F86" s="21"/>
      <c r="G86" s="21"/>
      <c r="H86" s="81"/>
      <c r="I86" s="81"/>
      <c r="J86" s="91"/>
      <c r="K86" s="81"/>
      <c r="L86" s="20"/>
      <c r="M86" s="20"/>
    </row>
    <row r="87" spans="1:13" ht="15.6" x14ac:dyDescent="0.3">
      <c r="A87" s="89"/>
      <c r="B87" s="89"/>
      <c r="C87" s="76"/>
      <c r="D87" s="81"/>
      <c r="E87" s="90"/>
      <c r="F87" s="21"/>
      <c r="G87" s="21"/>
      <c r="H87" s="81"/>
      <c r="I87" s="81"/>
      <c r="J87" s="91"/>
      <c r="K87" s="81"/>
      <c r="L87" s="20"/>
      <c r="M87" s="20"/>
    </row>
    <row r="88" spans="1:13" ht="15.6" x14ac:dyDescent="0.3">
      <c r="A88" s="89"/>
      <c r="B88" s="121"/>
      <c r="C88" s="76"/>
      <c r="D88" s="81"/>
      <c r="E88" s="90"/>
      <c r="F88" s="21"/>
      <c r="G88" s="21"/>
      <c r="H88" s="96"/>
      <c r="I88" s="96"/>
      <c r="J88" s="96"/>
      <c r="K88" s="96"/>
      <c r="L88" s="20"/>
      <c r="M88" s="20"/>
    </row>
    <row r="89" spans="1:13" ht="15.6" x14ac:dyDescent="0.3">
      <c r="A89" s="752"/>
      <c r="B89" s="753"/>
      <c r="C89" s="753"/>
      <c r="D89" s="753"/>
      <c r="E89" s="753"/>
      <c r="F89" s="753"/>
      <c r="G89" s="753"/>
      <c r="H89" s="753"/>
      <c r="I89" s="753"/>
      <c r="J89" s="753"/>
      <c r="K89" s="753"/>
      <c r="L89" s="753"/>
      <c r="M89" s="753"/>
    </row>
    <row r="90" spans="1:13" ht="15.6" x14ac:dyDescent="0.3">
      <c r="A90" s="81"/>
      <c r="B90" s="121"/>
      <c r="C90" s="76"/>
      <c r="D90" s="81"/>
      <c r="E90" s="90"/>
      <c r="F90" s="21"/>
      <c r="G90" s="21"/>
      <c r="H90" s="81"/>
      <c r="I90" s="81"/>
      <c r="J90" s="91"/>
      <c r="K90" s="142"/>
      <c r="L90" s="20"/>
      <c r="M90" s="20"/>
    </row>
    <row r="91" spans="1:13" ht="15.6" x14ac:dyDescent="0.3">
      <c r="A91" s="81"/>
      <c r="B91" s="121"/>
      <c r="C91" s="76"/>
      <c r="D91" s="81"/>
      <c r="E91" s="90"/>
      <c r="F91" s="21"/>
      <c r="G91" s="21"/>
      <c r="H91" s="81"/>
      <c r="I91" s="81"/>
      <c r="J91" s="91"/>
      <c r="K91" s="142"/>
      <c r="L91" s="20"/>
      <c r="M91" s="20"/>
    </row>
    <row r="92" spans="1:13" ht="15.6" x14ac:dyDescent="0.3">
      <c r="A92" s="95"/>
      <c r="B92" s="121"/>
      <c r="C92" s="76"/>
      <c r="D92" s="81"/>
      <c r="E92" s="90"/>
      <c r="F92" s="21"/>
      <c r="G92" s="21"/>
      <c r="H92" s="81"/>
      <c r="I92" s="81"/>
      <c r="J92" s="91"/>
      <c r="K92" s="142"/>
      <c r="L92" s="20"/>
      <c r="M92" s="20"/>
    </row>
    <row r="93" spans="1:13" ht="15.6" x14ac:dyDescent="0.3">
      <c r="A93" s="89"/>
      <c r="B93" s="121"/>
      <c r="C93" s="76"/>
      <c r="D93" s="81"/>
      <c r="E93" s="90"/>
      <c r="F93" s="21"/>
      <c r="G93" s="21"/>
      <c r="H93" s="81"/>
      <c r="I93" s="81"/>
      <c r="J93" s="91"/>
      <c r="K93" s="142"/>
      <c r="L93" s="20"/>
      <c r="M93" s="20"/>
    </row>
    <row r="94" spans="1:13" ht="15.6" x14ac:dyDescent="0.3">
      <c r="A94" s="89"/>
      <c r="B94" s="121"/>
      <c r="C94" s="93"/>
      <c r="D94" s="81"/>
      <c r="E94" s="90"/>
      <c r="F94" s="21"/>
      <c r="G94" s="21"/>
      <c r="H94" s="81"/>
      <c r="I94" s="81"/>
      <c r="J94" s="91"/>
      <c r="K94" s="142"/>
      <c r="L94" s="20"/>
      <c r="M94" s="20"/>
    </row>
    <row r="95" spans="1:13" ht="15.6" x14ac:dyDescent="0.3">
      <c r="A95" s="95"/>
      <c r="B95" s="121"/>
      <c r="C95" s="93"/>
      <c r="D95" s="81"/>
      <c r="E95" s="90"/>
      <c r="F95" s="21"/>
      <c r="G95" s="21"/>
      <c r="H95" s="81"/>
      <c r="I95" s="81"/>
      <c r="J95" s="91"/>
      <c r="K95" s="142"/>
      <c r="L95" s="20"/>
      <c r="M95" s="20"/>
    </row>
    <row r="96" spans="1:13" ht="15.6" x14ac:dyDescent="0.3">
      <c r="A96" s="89"/>
      <c r="B96" s="121"/>
      <c r="C96" s="76"/>
      <c r="D96" s="81"/>
      <c r="E96" s="90"/>
      <c r="F96" s="21"/>
      <c r="G96" s="21"/>
      <c r="H96" s="81"/>
      <c r="I96" s="81"/>
      <c r="J96" s="91"/>
      <c r="K96" s="142"/>
      <c r="L96" s="20"/>
      <c r="M96" s="20"/>
    </row>
    <row r="97" spans="1:13" ht="15.6" x14ac:dyDescent="0.3">
      <c r="A97" s="95"/>
      <c r="B97" s="121"/>
      <c r="C97" s="93"/>
      <c r="D97" s="81"/>
      <c r="E97" s="90"/>
      <c r="F97" s="21"/>
      <c r="G97" s="21"/>
      <c r="H97" s="81"/>
      <c r="I97" s="81"/>
      <c r="J97" s="91"/>
      <c r="K97" s="142"/>
      <c r="L97" s="20"/>
      <c r="M97" s="20"/>
    </row>
    <row r="98" spans="1:13" ht="15.6" x14ac:dyDescent="0.3">
      <c r="A98" s="95"/>
      <c r="B98" s="121"/>
      <c r="C98" s="93"/>
      <c r="D98" s="81"/>
      <c r="E98" s="90"/>
      <c r="F98" s="21"/>
      <c r="G98" s="21"/>
      <c r="H98" s="81"/>
      <c r="I98" s="81"/>
      <c r="J98" s="180"/>
      <c r="K98" s="180"/>
      <c r="L98" s="20"/>
      <c r="M98" s="20"/>
    </row>
    <row r="99" spans="1:13" ht="15.6" x14ac:dyDescent="0.3">
      <c r="A99" s="95"/>
      <c r="B99" s="121"/>
      <c r="C99" s="93"/>
      <c r="D99" s="81"/>
      <c r="E99" s="90"/>
      <c r="F99" s="21"/>
      <c r="G99" s="21"/>
      <c r="H99" s="180"/>
      <c r="I99" s="180"/>
      <c r="J99" s="180"/>
      <c r="K99" s="180"/>
      <c r="L99" s="20"/>
      <c r="M99" s="20"/>
    </row>
    <row r="100" spans="1:13" ht="15.6" x14ac:dyDescent="0.3">
      <c r="A100" s="563"/>
      <c r="B100" s="564"/>
      <c r="C100" s="564"/>
      <c r="D100" s="564"/>
      <c r="E100" s="564"/>
      <c r="F100" s="564"/>
      <c r="G100" s="564"/>
      <c r="H100" s="564"/>
      <c r="I100" s="564"/>
      <c r="J100" s="564"/>
      <c r="K100" s="564"/>
      <c r="L100" s="564"/>
      <c r="M100" s="565"/>
    </row>
    <row r="101" spans="1:13" ht="15.6" x14ac:dyDescent="0.3">
      <c r="A101" s="89"/>
      <c r="B101" s="121"/>
      <c r="C101" s="93"/>
      <c r="D101" s="81"/>
      <c r="E101" s="90"/>
      <c r="F101" s="21"/>
      <c r="G101" s="21"/>
      <c r="H101" s="81"/>
      <c r="I101" s="81"/>
      <c r="J101" s="91"/>
      <c r="K101" s="142"/>
      <c r="L101" s="20"/>
      <c r="M101" s="20"/>
    </row>
    <row r="102" spans="1:13" ht="15.6" x14ac:dyDescent="0.3">
      <c r="A102" s="89"/>
      <c r="B102" s="121"/>
      <c r="C102" s="93"/>
      <c r="D102" s="81"/>
      <c r="E102" s="90"/>
      <c r="F102" s="21"/>
      <c r="G102" s="21"/>
      <c r="H102" s="81"/>
      <c r="I102" s="81"/>
      <c r="J102" s="91"/>
      <c r="K102" s="142"/>
      <c r="L102" s="20"/>
      <c r="M102" s="20"/>
    </row>
    <row r="103" spans="1:13" ht="15.6" x14ac:dyDescent="0.3">
      <c r="A103" s="116"/>
      <c r="B103" s="121"/>
      <c r="C103" s="93"/>
      <c r="D103" s="81"/>
      <c r="E103" s="90"/>
      <c r="F103" s="21"/>
      <c r="G103" s="21"/>
      <c r="H103" s="81"/>
      <c r="I103" s="81"/>
      <c r="J103" s="91"/>
      <c r="K103" s="142"/>
      <c r="L103" s="20"/>
      <c r="M103" s="20"/>
    </row>
    <row r="104" spans="1:13" ht="15.6" x14ac:dyDescent="0.3">
      <c r="A104" s="89"/>
      <c r="B104" s="121"/>
      <c r="C104" s="119"/>
      <c r="D104" s="67"/>
      <c r="E104" s="66"/>
      <c r="F104" s="109"/>
      <c r="G104" s="21"/>
      <c r="H104" s="81"/>
      <c r="I104" s="81"/>
      <c r="J104" s="91"/>
      <c r="K104" s="142"/>
      <c r="L104" s="20"/>
      <c r="M104" s="20"/>
    </row>
    <row r="105" spans="1:13" ht="15.6" x14ac:dyDescent="0.3">
      <c r="A105" s="89"/>
      <c r="B105" s="121"/>
      <c r="C105" s="93"/>
      <c r="D105" s="81"/>
      <c r="E105" s="90"/>
      <c r="F105" s="21"/>
      <c r="G105" s="21"/>
      <c r="H105" s="81"/>
      <c r="I105" s="81"/>
      <c r="J105" s="91"/>
      <c r="K105" s="142"/>
      <c r="L105" s="20"/>
      <c r="M105" s="20"/>
    </row>
    <row r="106" spans="1:13" ht="15.6" x14ac:dyDescent="0.3">
      <c r="A106" s="89"/>
      <c r="B106" s="121"/>
      <c r="C106" s="93"/>
      <c r="D106" s="81"/>
      <c r="E106" s="90"/>
      <c r="F106" s="21"/>
      <c r="G106" s="21"/>
      <c r="H106" s="81"/>
      <c r="I106" s="81"/>
      <c r="J106" s="91"/>
      <c r="K106" s="142"/>
      <c r="L106" s="20"/>
      <c r="M106" s="20"/>
    </row>
    <row r="107" spans="1:13" ht="15.6" x14ac:dyDescent="0.3">
      <c r="A107" s="89"/>
      <c r="B107" s="121"/>
      <c r="C107" s="93"/>
      <c r="D107" s="81"/>
      <c r="E107" s="90"/>
      <c r="F107" s="21"/>
      <c r="G107" s="21"/>
      <c r="H107" s="81"/>
      <c r="I107" s="81"/>
      <c r="J107" s="91"/>
      <c r="K107" s="142"/>
      <c r="L107" s="20"/>
      <c r="M107" s="20"/>
    </row>
    <row r="108" spans="1:13" ht="15.6" x14ac:dyDescent="0.3">
      <c r="A108" s="89"/>
      <c r="B108" s="121"/>
      <c r="C108" s="76"/>
      <c r="D108" s="81"/>
      <c r="E108" s="90"/>
      <c r="F108" s="21"/>
      <c r="G108" s="21"/>
      <c r="H108" s="81"/>
      <c r="I108" s="81"/>
      <c r="J108" s="91"/>
      <c r="K108" s="142"/>
      <c r="L108" s="20"/>
      <c r="M108" s="20"/>
    </row>
    <row r="109" spans="1:13" ht="15.6" x14ac:dyDescent="0.3">
      <c r="A109" s="89"/>
      <c r="B109" s="121"/>
      <c r="C109" s="93"/>
      <c r="D109" s="81"/>
      <c r="E109" s="90"/>
      <c r="F109" s="21"/>
      <c r="G109" s="21"/>
      <c r="H109" s="81"/>
      <c r="I109" s="81"/>
      <c r="J109" s="91"/>
      <c r="K109" s="142"/>
      <c r="L109" s="20"/>
      <c r="M109" s="20"/>
    </row>
    <row r="110" spans="1:13" ht="15.6" x14ac:dyDescent="0.3">
      <c r="A110" s="89"/>
      <c r="B110" s="121"/>
      <c r="C110" s="93"/>
      <c r="D110" s="81"/>
      <c r="E110" s="90"/>
      <c r="F110" s="111"/>
      <c r="G110" s="21"/>
      <c r="H110" s="81"/>
      <c r="I110" s="81"/>
      <c r="J110" s="91"/>
      <c r="K110" s="142"/>
      <c r="L110" s="20"/>
      <c r="M110" s="20"/>
    </row>
    <row r="111" spans="1:13" ht="15.6" x14ac:dyDescent="0.3">
      <c r="A111" s="89"/>
      <c r="B111" s="121"/>
      <c r="C111" s="76"/>
      <c r="D111" s="81"/>
      <c r="E111" s="90"/>
      <c r="F111" s="21"/>
      <c r="G111" s="21"/>
      <c r="H111" s="81"/>
      <c r="I111" s="81"/>
      <c r="J111" s="91"/>
      <c r="K111" s="142"/>
      <c r="L111" s="20"/>
      <c r="M111" s="20"/>
    </row>
    <row r="112" spans="1:13" ht="15.6" x14ac:dyDescent="0.3">
      <c r="A112" s="89"/>
      <c r="B112" s="121"/>
      <c r="C112" s="93"/>
      <c r="D112" s="81"/>
      <c r="E112" s="90"/>
      <c r="F112" s="21"/>
      <c r="G112" s="21"/>
      <c r="H112" s="81"/>
      <c r="I112" s="81"/>
      <c r="J112" s="181"/>
      <c r="K112" s="181"/>
      <c r="L112" s="20"/>
      <c r="M112" s="20"/>
    </row>
    <row r="113" spans="1:13" ht="15.6" x14ac:dyDescent="0.3">
      <c r="A113" s="89"/>
      <c r="B113" s="121"/>
      <c r="C113" s="93"/>
      <c r="D113" s="81"/>
      <c r="E113" s="90"/>
      <c r="F113" s="21"/>
      <c r="G113" s="21"/>
      <c r="H113" s="81"/>
      <c r="I113" s="81"/>
      <c r="J113" s="181"/>
      <c r="K113" s="181"/>
      <c r="L113" s="20"/>
      <c r="M113" s="20"/>
    </row>
    <row r="114" spans="1:13" ht="15.6" x14ac:dyDescent="0.3">
      <c r="A114" s="95"/>
      <c r="B114" s="121"/>
      <c r="C114" s="93"/>
      <c r="D114" s="81"/>
      <c r="E114" s="90"/>
      <c r="F114" s="21"/>
      <c r="G114" s="21"/>
      <c r="H114" s="81"/>
      <c r="I114" s="81"/>
      <c r="J114" s="181"/>
      <c r="K114" s="181"/>
      <c r="L114" s="20"/>
      <c r="M114" s="20"/>
    </row>
    <row r="115" spans="1:13" ht="16.2" thickBot="1" x14ac:dyDescent="0.35">
      <c r="A115" s="89"/>
      <c r="B115" s="121"/>
      <c r="C115" s="93"/>
      <c r="D115" s="81"/>
      <c r="E115" s="90"/>
      <c r="F115" s="21"/>
      <c r="G115" s="21"/>
      <c r="H115" s="149"/>
      <c r="I115" s="149"/>
      <c r="J115" s="182"/>
      <c r="K115" s="182"/>
      <c r="L115" s="26"/>
      <c r="M115" s="26"/>
    </row>
    <row r="116" spans="1:13" ht="15.6" customHeight="1" x14ac:dyDescent="0.3">
      <c r="A116" s="567" t="s">
        <v>127</v>
      </c>
      <c r="B116" s="568"/>
      <c r="C116" s="569"/>
      <c r="D116" s="570"/>
      <c r="E116" s="571"/>
      <c r="F116" s="572"/>
      <c r="G116" s="113" t="s">
        <v>128</v>
      </c>
      <c r="H116" s="743" t="s">
        <v>226</v>
      </c>
      <c r="I116" s="744"/>
      <c r="J116" s="744"/>
      <c r="K116" s="744"/>
      <c r="L116" s="744"/>
      <c r="M116" s="745"/>
    </row>
    <row r="117" spans="1:13" ht="15.6" x14ac:dyDescent="0.3">
      <c r="A117" s="607" t="s">
        <v>129</v>
      </c>
      <c r="B117" s="608"/>
      <c r="C117" s="609"/>
      <c r="D117" s="573"/>
      <c r="E117" s="574"/>
      <c r="F117" s="575"/>
      <c r="G117" s="110" t="s">
        <v>19</v>
      </c>
      <c r="H117" s="746"/>
      <c r="I117" s="747"/>
      <c r="J117" s="747"/>
      <c r="K117" s="747"/>
      <c r="L117" s="747"/>
      <c r="M117" s="748"/>
    </row>
    <row r="118" spans="1:13" ht="15.6" x14ac:dyDescent="0.3">
      <c r="A118" s="607" t="s">
        <v>130</v>
      </c>
      <c r="B118" s="608"/>
      <c r="C118" s="609"/>
      <c r="D118" s="610"/>
      <c r="E118" s="611"/>
      <c r="F118" s="612"/>
      <c r="G118" s="110" t="s">
        <v>131</v>
      </c>
      <c r="H118" s="746"/>
      <c r="I118" s="747"/>
      <c r="J118" s="747"/>
      <c r="K118" s="747"/>
      <c r="L118" s="747"/>
      <c r="M118" s="748"/>
    </row>
    <row r="119" spans="1:13" ht="16.2" thickBot="1" x14ac:dyDescent="0.35">
      <c r="A119" s="616" t="s">
        <v>132</v>
      </c>
      <c r="B119" s="617"/>
      <c r="C119" s="618"/>
      <c r="D119" s="613"/>
      <c r="E119" s="614"/>
      <c r="F119" s="615"/>
      <c r="G119" s="114" t="s">
        <v>19</v>
      </c>
      <c r="H119" s="749"/>
      <c r="I119" s="750"/>
      <c r="J119" s="750"/>
      <c r="K119" s="750"/>
      <c r="L119" s="750"/>
      <c r="M119" s="751"/>
    </row>
  </sheetData>
  <sortState xmlns:xlrd2="http://schemas.microsoft.com/office/spreadsheetml/2017/richdata2" ref="A35:N62">
    <sortCondition ref="L35:L62"/>
  </sortState>
  <mergeCells count="59">
    <mergeCell ref="H63:M66"/>
    <mergeCell ref="A63:E63"/>
    <mergeCell ref="A64:E64"/>
    <mergeCell ref="A65:E65"/>
    <mergeCell ref="A66:E66"/>
    <mergeCell ref="F63:F64"/>
    <mergeCell ref="F65:F66"/>
    <mergeCell ref="D8:E8"/>
    <mergeCell ref="D9:E9"/>
    <mergeCell ref="H7:M7"/>
    <mergeCell ref="H8:M8"/>
    <mergeCell ref="H9:M9"/>
    <mergeCell ref="A1:C3"/>
    <mergeCell ref="D1:M1"/>
    <mergeCell ref="D2:M2"/>
    <mergeCell ref="D3:M3"/>
    <mergeCell ref="A4:E5"/>
    <mergeCell ref="F4:M4"/>
    <mergeCell ref="H5:M5"/>
    <mergeCell ref="A72:E73"/>
    <mergeCell ref="F72:M72"/>
    <mergeCell ref="H73:M73"/>
    <mergeCell ref="A74:B78"/>
    <mergeCell ref="D74:E74"/>
    <mergeCell ref="H74:M74"/>
    <mergeCell ref="D75:E75"/>
    <mergeCell ref="H75:M75"/>
    <mergeCell ref="D76:E76"/>
    <mergeCell ref="H76:M76"/>
    <mergeCell ref="D77:E77"/>
    <mergeCell ref="H77:M77"/>
    <mergeCell ref="D78:E78"/>
    <mergeCell ref="H78:M78"/>
    <mergeCell ref="H10:M10"/>
    <mergeCell ref="A69:C71"/>
    <mergeCell ref="D69:M69"/>
    <mergeCell ref="D70:M70"/>
    <mergeCell ref="D71:M71"/>
    <mergeCell ref="D10:E10"/>
    <mergeCell ref="H22:M22"/>
    <mergeCell ref="K32:M32"/>
    <mergeCell ref="K33:M33"/>
    <mergeCell ref="A34:G34"/>
    <mergeCell ref="A23:F23"/>
    <mergeCell ref="A11:E11"/>
    <mergeCell ref="A6:B10"/>
    <mergeCell ref="D6:E6"/>
    <mergeCell ref="H6:M6"/>
    <mergeCell ref="D7:E7"/>
    <mergeCell ref="H116:M119"/>
    <mergeCell ref="A89:M89"/>
    <mergeCell ref="A100:M100"/>
    <mergeCell ref="A80:M80"/>
    <mergeCell ref="A116:C116"/>
    <mergeCell ref="D116:F117"/>
    <mergeCell ref="A117:C117"/>
    <mergeCell ref="A118:C118"/>
    <mergeCell ref="D118:F119"/>
    <mergeCell ref="A119:C119"/>
  </mergeCells>
  <pageMargins left="0.23" right="0.14000000000000001" top="0.41" bottom="0.24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A07BE-A18D-4AEB-8D34-E5DD41050652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5B018-338F-4633-9FB4-B6B724C27BA6}">
  <dimension ref="A1:N104"/>
  <sheetViews>
    <sheetView topLeftCell="A76" zoomScale="141" zoomScaleNormal="141" workbookViewId="0">
      <selection activeCell="A63" sqref="A63:N94"/>
    </sheetView>
  </sheetViews>
  <sheetFormatPr defaultRowHeight="14.4" x14ac:dyDescent="0.3"/>
  <cols>
    <col min="1" max="1" width="3.88671875" customWidth="1"/>
    <col min="2" max="2" width="3.5546875" customWidth="1"/>
    <col min="3" max="3" width="17.44140625" customWidth="1"/>
    <col min="4" max="4" width="6.5546875" style="24" customWidth="1"/>
    <col min="5" max="5" width="6.88671875" customWidth="1"/>
    <col min="6" max="6" width="10.6640625" style="105" customWidth="1"/>
    <col min="7" max="7" width="17.5546875" customWidth="1"/>
    <col min="8" max="8" width="2.6640625" customWidth="1"/>
    <col min="9" max="9" width="2.44140625" customWidth="1"/>
    <col min="10" max="11" width="2.6640625" customWidth="1"/>
    <col min="12" max="12" width="8.21875" customWidth="1"/>
    <col min="13" max="13" width="3.88671875" customWidth="1"/>
    <col min="14" max="14" width="3.77734375" customWidth="1"/>
    <col min="15" max="16" width="8.88671875" customWidth="1"/>
  </cols>
  <sheetData>
    <row r="1" spans="1:14" x14ac:dyDescent="0.3">
      <c r="A1" s="487" t="s">
        <v>316</v>
      </c>
      <c r="B1" s="488"/>
      <c r="C1" s="488"/>
      <c r="D1" s="556"/>
      <c r="E1" s="556"/>
      <c r="F1" s="556"/>
      <c r="G1" s="460" t="s">
        <v>320</v>
      </c>
      <c r="H1" s="460"/>
      <c r="I1" s="460"/>
      <c r="J1" s="460"/>
      <c r="K1" s="460"/>
      <c r="L1" s="460"/>
      <c r="M1" s="460"/>
      <c r="N1" s="558"/>
    </row>
    <row r="2" spans="1:14" ht="15" thickBot="1" x14ac:dyDescent="0.35">
      <c r="A2" s="559" t="s">
        <v>322</v>
      </c>
      <c r="B2" s="560"/>
      <c r="C2" s="560"/>
      <c r="D2" s="557"/>
      <c r="E2" s="557"/>
      <c r="F2" s="557"/>
      <c r="G2" s="561" t="s">
        <v>321</v>
      </c>
      <c r="H2" s="561"/>
      <c r="I2" s="561"/>
      <c r="J2" s="561"/>
      <c r="K2" s="561"/>
      <c r="L2" s="561"/>
      <c r="M2" s="561"/>
      <c r="N2" s="562"/>
    </row>
    <row r="3" spans="1:14" ht="15" thickBot="1" x14ac:dyDescent="0.35">
      <c r="A3" s="429"/>
      <c r="B3" s="430"/>
      <c r="C3" s="430"/>
      <c r="D3" s="566" t="s">
        <v>439</v>
      </c>
      <c r="E3" s="566"/>
      <c r="F3" s="566"/>
      <c r="G3" s="566"/>
      <c r="H3" s="427"/>
      <c r="I3" s="427"/>
      <c r="J3" s="427"/>
      <c r="K3" s="427"/>
      <c r="L3" s="427"/>
      <c r="M3" s="427"/>
      <c r="N3" s="428"/>
    </row>
    <row r="4" spans="1:14" x14ac:dyDescent="0.3">
      <c r="A4" s="546" t="s">
        <v>149</v>
      </c>
      <c r="B4" s="547"/>
      <c r="C4" s="547"/>
      <c r="D4" s="547"/>
      <c r="E4" s="548"/>
      <c r="F4" s="550" t="s">
        <v>438</v>
      </c>
      <c r="G4" s="551"/>
      <c r="H4" s="552" t="s">
        <v>442</v>
      </c>
      <c r="I4" s="553"/>
      <c r="J4" s="553"/>
      <c r="K4" s="553"/>
      <c r="L4" s="553"/>
      <c r="M4" s="553"/>
      <c r="N4" s="554"/>
    </row>
    <row r="5" spans="1:14" ht="15" thickBot="1" x14ac:dyDescent="0.35">
      <c r="A5" s="473"/>
      <c r="B5" s="474"/>
      <c r="C5" s="474"/>
      <c r="D5" s="474"/>
      <c r="E5" s="549"/>
      <c r="F5" s="106"/>
      <c r="G5" s="246" t="s">
        <v>448</v>
      </c>
      <c r="H5" s="555" t="s">
        <v>440</v>
      </c>
      <c r="I5" s="493"/>
      <c r="J5" s="493"/>
      <c r="K5" s="493"/>
      <c r="L5" s="493"/>
      <c r="M5" s="493"/>
      <c r="N5" s="494"/>
    </row>
    <row r="6" spans="1:14" x14ac:dyDescent="0.3">
      <c r="A6" s="581" t="s">
        <v>95</v>
      </c>
      <c r="B6" s="582"/>
      <c r="C6" s="43" t="s">
        <v>96</v>
      </c>
      <c r="D6" s="587" t="s">
        <v>97</v>
      </c>
      <c r="E6" s="588"/>
      <c r="F6" s="107" t="s">
        <v>19</v>
      </c>
      <c r="G6" s="247" t="s">
        <v>445</v>
      </c>
      <c r="H6" s="555" t="s">
        <v>441</v>
      </c>
      <c r="I6" s="493"/>
      <c r="J6" s="493"/>
      <c r="K6" s="493"/>
      <c r="L6" s="493"/>
      <c r="M6" s="493"/>
      <c r="N6" s="494"/>
    </row>
    <row r="7" spans="1:14" x14ac:dyDescent="0.3">
      <c r="A7" s="583"/>
      <c r="B7" s="584"/>
      <c r="C7" s="19" t="s">
        <v>99</v>
      </c>
      <c r="D7" s="589" t="s">
        <v>150</v>
      </c>
      <c r="E7" s="590"/>
      <c r="F7" s="107" t="s">
        <v>19</v>
      </c>
      <c r="G7" s="246" t="s">
        <v>100</v>
      </c>
      <c r="H7" s="555" t="s">
        <v>101</v>
      </c>
      <c r="I7" s="493"/>
      <c r="J7" s="493"/>
      <c r="K7" s="493"/>
      <c r="L7" s="493"/>
      <c r="M7" s="493"/>
      <c r="N7" s="494"/>
    </row>
    <row r="8" spans="1:14" x14ac:dyDescent="0.3">
      <c r="A8" s="583"/>
      <c r="B8" s="584"/>
      <c r="C8" s="19" t="s">
        <v>102</v>
      </c>
      <c r="D8" s="589" t="s">
        <v>103</v>
      </c>
      <c r="E8" s="590"/>
      <c r="F8" s="107" t="s">
        <v>72</v>
      </c>
      <c r="G8" s="246" t="s">
        <v>104</v>
      </c>
      <c r="H8" s="591" t="s">
        <v>449</v>
      </c>
      <c r="I8" s="592"/>
      <c r="J8" s="592"/>
      <c r="K8" s="592"/>
      <c r="L8" s="592"/>
      <c r="M8" s="592"/>
      <c r="N8" s="593"/>
    </row>
    <row r="9" spans="1:14" x14ac:dyDescent="0.3">
      <c r="A9" s="583"/>
      <c r="B9" s="584"/>
      <c r="C9" s="19" t="s">
        <v>102</v>
      </c>
      <c r="D9" s="594" t="s">
        <v>105</v>
      </c>
      <c r="E9" s="595"/>
      <c r="F9" s="107" t="s">
        <v>20</v>
      </c>
      <c r="G9" s="246" t="s">
        <v>106</v>
      </c>
      <c r="H9" s="555" t="s">
        <v>173</v>
      </c>
      <c r="I9" s="493"/>
      <c r="J9" s="493"/>
      <c r="K9" s="493"/>
      <c r="L9" s="493"/>
      <c r="M9" s="493"/>
      <c r="N9" s="494"/>
    </row>
    <row r="10" spans="1:14" ht="15" thickBot="1" x14ac:dyDescent="0.35">
      <c r="A10" s="585"/>
      <c r="B10" s="586"/>
      <c r="C10" s="42" t="s">
        <v>102</v>
      </c>
      <c r="D10" s="596" t="s">
        <v>108</v>
      </c>
      <c r="E10" s="597"/>
      <c r="F10" s="108" t="s">
        <v>67</v>
      </c>
      <c r="G10" s="248">
        <v>0.24</v>
      </c>
      <c r="H10" s="579" t="s">
        <v>428</v>
      </c>
      <c r="I10" s="580"/>
      <c r="J10" s="580"/>
      <c r="K10" s="580"/>
      <c r="L10" s="580"/>
      <c r="M10" s="580"/>
      <c r="N10" s="249"/>
    </row>
    <row r="11" spans="1:14" ht="15" thickBot="1" x14ac:dyDescent="0.35">
      <c r="A11" s="422" t="s">
        <v>340</v>
      </c>
      <c r="B11" s="250" t="s">
        <v>353</v>
      </c>
      <c r="C11" s="251" t="s">
        <v>356</v>
      </c>
      <c r="D11" s="256" t="s">
        <v>354</v>
      </c>
      <c r="E11" s="252" t="s">
        <v>336</v>
      </c>
      <c r="F11" s="421" t="s">
        <v>341</v>
      </c>
      <c r="G11" s="252" t="s">
        <v>355</v>
      </c>
      <c r="H11" s="252" t="s">
        <v>110</v>
      </c>
      <c r="I11" s="250" t="s">
        <v>446</v>
      </c>
      <c r="J11" s="250" t="s">
        <v>447</v>
      </c>
      <c r="K11" s="250" t="s">
        <v>111</v>
      </c>
      <c r="L11" s="250" t="s">
        <v>174</v>
      </c>
      <c r="M11" s="253" t="s">
        <v>352</v>
      </c>
      <c r="N11" s="254" t="s">
        <v>113</v>
      </c>
    </row>
    <row r="12" spans="1:14" x14ac:dyDescent="0.3">
      <c r="A12" s="576" t="s">
        <v>450</v>
      </c>
      <c r="B12" s="577"/>
      <c r="C12" s="577"/>
      <c r="D12" s="577"/>
      <c r="E12" s="577"/>
      <c r="F12" s="577"/>
      <c r="G12" s="577"/>
      <c r="H12" s="577"/>
      <c r="I12" s="577"/>
      <c r="J12" s="577"/>
      <c r="K12" s="577"/>
      <c r="L12" s="577"/>
      <c r="M12" s="577"/>
      <c r="N12" s="578"/>
    </row>
    <row r="13" spans="1:14" ht="18" x14ac:dyDescent="0.35">
      <c r="A13" s="339">
        <v>1</v>
      </c>
      <c r="B13" s="314">
        <v>3</v>
      </c>
      <c r="C13" s="187" t="s">
        <v>5</v>
      </c>
      <c r="D13" s="5">
        <v>1998</v>
      </c>
      <c r="E13" s="6" t="s">
        <v>24</v>
      </c>
      <c r="F13" s="21" t="s">
        <v>19</v>
      </c>
      <c r="G13" s="146" t="s">
        <v>6</v>
      </c>
      <c r="H13" s="18">
        <v>0</v>
      </c>
      <c r="I13" s="18">
        <v>3</v>
      </c>
      <c r="J13" s="375">
        <v>1</v>
      </c>
      <c r="K13" s="375">
        <v>0</v>
      </c>
      <c r="L13" s="234">
        <v>1.9814814814814816E-2</v>
      </c>
      <c r="M13" s="340">
        <v>36</v>
      </c>
      <c r="N13" s="379" t="s">
        <v>451</v>
      </c>
    </row>
    <row r="14" spans="1:14" ht="18" x14ac:dyDescent="0.35">
      <c r="A14" s="433">
        <v>2</v>
      </c>
      <c r="B14" s="338">
        <v>1</v>
      </c>
      <c r="C14" s="187" t="s">
        <v>68</v>
      </c>
      <c r="D14" s="187">
        <v>2000</v>
      </c>
      <c r="E14" s="6" t="s">
        <v>0</v>
      </c>
      <c r="F14" s="21" t="s">
        <v>67</v>
      </c>
      <c r="G14" s="146" t="s">
        <v>115</v>
      </c>
      <c r="H14" s="18">
        <v>1</v>
      </c>
      <c r="I14" s="18">
        <v>1</v>
      </c>
      <c r="J14" s="375">
        <v>1</v>
      </c>
      <c r="K14" s="375">
        <v>1</v>
      </c>
      <c r="L14" s="234">
        <v>2.0625000000000001E-2</v>
      </c>
      <c r="M14" s="340">
        <v>32</v>
      </c>
      <c r="N14" s="379" t="s">
        <v>451</v>
      </c>
    </row>
    <row r="15" spans="1:14" ht="18" x14ac:dyDescent="0.35">
      <c r="A15" s="339">
        <v>3</v>
      </c>
      <c r="B15" s="314">
        <v>4</v>
      </c>
      <c r="C15" s="187" t="s">
        <v>36</v>
      </c>
      <c r="D15" s="187">
        <v>1997</v>
      </c>
      <c r="E15" s="6" t="s">
        <v>0</v>
      </c>
      <c r="F15" s="21" t="s">
        <v>35</v>
      </c>
      <c r="G15" s="146" t="s">
        <v>44</v>
      </c>
      <c r="H15" s="18">
        <v>2</v>
      </c>
      <c r="I15" s="18">
        <v>1</v>
      </c>
      <c r="J15" s="375">
        <v>0</v>
      </c>
      <c r="K15" s="375">
        <v>2</v>
      </c>
      <c r="L15" s="234">
        <v>2.0821759259259259E-2</v>
      </c>
      <c r="M15" s="340">
        <v>28</v>
      </c>
      <c r="N15" s="147" t="s">
        <v>451</v>
      </c>
    </row>
    <row r="16" spans="1:14" ht="18" x14ac:dyDescent="0.35">
      <c r="A16" s="339">
        <v>4</v>
      </c>
      <c r="B16" s="314">
        <v>16</v>
      </c>
      <c r="C16" s="186" t="s">
        <v>146</v>
      </c>
      <c r="D16" s="5">
        <v>1995</v>
      </c>
      <c r="E16" s="6" t="s">
        <v>24</v>
      </c>
      <c r="F16" s="21" t="s">
        <v>20</v>
      </c>
      <c r="G16" s="146" t="s">
        <v>6</v>
      </c>
      <c r="H16" s="18">
        <v>0</v>
      </c>
      <c r="I16" s="18">
        <v>1</v>
      </c>
      <c r="J16" s="375">
        <v>1</v>
      </c>
      <c r="K16" s="375">
        <v>2</v>
      </c>
      <c r="L16" s="234">
        <v>2.0983796296296296E-2</v>
      </c>
      <c r="M16" s="340">
        <v>26</v>
      </c>
      <c r="N16" s="201" t="s">
        <v>451</v>
      </c>
    </row>
    <row r="17" spans="1:14" ht="18" x14ac:dyDescent="0.35">
      <c r="A17" s="339">
        <v>5</v>
      </c>
      <c r="B17" s="314">
        <v>7</v>
      </c>
      <c r="C17" s="187" t="s">
        <v>48</v>
      </c>
      <c r="D17" s="5">
        <v>2000</v>
      </c>
      <c r="E17" s="6" t="s">
        <v>0</v>
      </c>
      <c r="F17" s="21" t="s">
        <v>20</v>
      </c>
      <c r="G17" s="243" t="s">
        <v>116</v>
      </c>
      <c r="H17" s="18">
        <v>0</v>
      </c>
      <c r="I17" s="18">
        <v>1</v>
      </c>
      <c r="J17" s="375">
        <v>2</v>
      </c>
      <c r="K17" s="375">
        <v>2</v>
      </c>
      <c r="L17" s="234">
        <v>2.1365740740740741E-2</v>
      </c>
      <c r="M17" s="340">
        <v>24</v>
      </c>
      <c r="N17" s="379" t="s">
        <v>451</v>
      </c>
    </row>
    <row r="18" spans="1:14" ht="18" x14ac:dyDescent="0.35">
      <c r="A18" s="339">
        <v>6</v>
      </c>
      <c r="B18" s="314">
        <v>11</v>
      </c>
      <c r="C18" s="186" t="s">
        <v>13</v>
      </c>
      <c r="D18" s="5">
        <v>2002</v>
      </c>
      <c r="E18" s="6" t="s">
        <v>11</v>
      </c>
      <c r="F18" s="21" t="s">
        <v>19</v>
      </c>
      <c r="G18" s="146" t="s">
        <v>9</v>
      </c>
      <c r="H18" s="18">
        <v>0</v>
      </c>
      <c r="I18" s="18">
        <v>0</v>
      </c>
      <c r="J18" s="375">
        <v>3</v>
      </c>
      <c r="K18" s="375">
        <v>2</v>
      </c>
      <c r="L18" s="234">
        <v>2.1493055555555557E-2</v>
      </c>
      <c r="M18" s="340">
        <v>22</v>
      </c>
      <c r="N18" s="147"/>
    </row>
    <row r="19" spans="1:14" ht="18" x14ac:dyDescent="0.35">
      <c r="A19" s="433">
        <v>7</v>
      </c>
      <c r="B19" s="338">
        <v>13</v>
      </c>
      <c r="C19" s="186" t="s">
        <v>73</v>
      </c>
      <c r="D19" s="5">
        <v>1993</v>
      </c>
      <c r="E19" s="6" t="s">
        <v>24</v>
      </c>
      <c r="F19" s="21" t="s">
        <v>72</v>
      </c>
      <c r="G19" s="146" t="s">
        <v>6</v>
      </c>
      <c r="H19" s="18">
        <v>0</v>
      </c>
      <c r="I19" s="18">
        <v>1</v>
      </c>
      <c r="J19" s="375">
        <v>1</v>
      </c>
      <c r="K19" s="375">
        <v>0</v>
      </c>
      <c r="L19" s="234">
        <v>2.1585648148148145E-2</v>
      </c>
      <c r="M19" s="340">
        <v>20</v>
      </c>
      <c r="N19" s="147"/>
    </row>
    <row r="20" spans="1:14" ht="18" x14ac:dyDescent="0.35">
      <c r="A20" s="339">
        <v>8</v>
      </c>
      <c r="B20" s="314">
        <v>9</v>
      </c>
      <c r="C20" s="186" t="s">
        <v>15</v>
      </c>
      <c r="D20" s="5">
        <v>2002</v>
      </c>
      <c r="E20" s="6" t="s">
        <v>0</v>
      </c>
      <c r="F20" s="21" t="s">
        <v>19</v>
      </c>
      <c r="G20" s="146" t="s">
        <v>17</v>
      </c>
      <c r="H20" s="18">
        <v>1</v>
      </c>
      <c r="I20" s="18">
        <v>0</v>
      </c>
      <c r="J20" s="375">
        <v>1</v>
      </c>
      <c r="K20" s="375">
        <v>2</v>
      </c>
      <c r="L20" s="234">
        <v>2.1666666666666667E-2</v>
      </c>
      <c r="M20" s="340">
        <v>18</v>
      </c>
      <c r="N20" s="147"/>
    </row>
    <row r="21" spans="1:14" ht="18" x14ac:dyDescent="0.35">
      <c r="A21" s="433">
        <v>9</v>
      </c>
      <c r="B21" s="338">
        <v>12</v>
      </c>
      <c r="C21" s="186" t="s">
        <v>79</v>
      </c>
      <c r="D21" s="5">
        <v>1994</v>
      </c>
      <c r="E21" s="6" t="s">
        <v>0</v>
      </c>
      <c r="F21" s="21" t="s">
        <v>33</v>
      </c>
      <c r="G21" s="146" t="s">
        <v>6</v>
      </c>
      <c r="H21" s="18">
        <v>0</v>
      </c>
      <c r="I21" s="18">
        <v>0</v>
      </c>
      <c r="J21" s="375">
        <v>2</v>
      </c>
      <c r="K21" s="375">
        <v>2</v>
      </c>
      <c r="L21" s="234">
        <v>2.1678240740740738E-2</v>
      </c>
      <c r="M21" s="340">
        <v>16</v>
      </c>
      <c r="N21" s="201"/>
    </row>
    <row r="22" spans="1:14" ht="18" x14ac:dyDescent="0.35">
      <c r="A22" s="339">
        <v>10</v>
      </c>
      <c r="B22" s="314">
        <v>2</v>
      </c>
      <c r="C22" s="187" t="s">
        <v>58</v>
      </c>
      <c r="D22" s="5">
        <v>2001</v>
      </c>
      <c r="E22" s="6" t="s">
        <v>0</v>
      </c>
      <c r="F22" s="21" t="s">
        <v>20</v>
      </c>
      <c r="G22" s="146" t="s">
        <v>39</v>
      </c>
      <c r="H22" s="18">
        <v>0</v>
      </c>
      <c r="I22" s="18">
        <v>3</v>
      </c>
      <c r="J22" s="375">
        <v>1</v>
      </c>
      <c r="K22" s="375">
        <v>1</v>
      </c>
      <c r="L22" s="234">
        <v>2.1701388888888892E-2</v>
      </c>
      <c r="M22" s="340">
        <v>14</v>
      </c>
      <c r="N22" s="147"/>
    </row>
    <row r="23" spans="1:14" ht="18" hidden="1" x14ac:dyDescent="0.35">
      <c r="A23" s="339"/>
      <c r="B23" s="314"/>
      <c r="C23" s="187" t="s">
        <v>50</v>
      </c>
      <c r="D23" s="5">
        <v>2002</v>
      </c>
      <c r="E23" s="6" t="s">
        <v>11</v>
      </c>
      <c r="F23" s="21" t="s">
        <v>51</v>
      </c>
      <c r="G23" s="146" t="s">
        <v>52</v>
      </c>
      <c r="H23" s="18"/>
      <c r="I23" s="18"/>
      <c r="J23" s="375"/>
      <c r="K23" s="375"/>
      <c r="L23" s="234"/>
      <c r="M23" s="340"/>
      <c r="N23" s="201"/>
    </row>
    <row r="24" spans="1:14" ht="18" x14ac:dyDescent="0.35">
      <c r="A24" s="339">
        <v>11</v>
      </c>
      <c r="B24" s="314">
        <v>6</v>
      </c>
      <c r="C24" s="187" t="s">
        <v>16</v>
      </c>
      <c r="D24" s="5">
        <v>2002</v>
      </c>
      <c r="E24" s="6" t="s">
        <v>0</v>
      </c>
      <c r="F24" s="21" t="s">
        <v>19</v>
      </c>
      <c r="G24" s="146" t="s">
        <v>9</v>
      </c>
      <c r="H24" s="18">
        <v>1</v>
      </c>
      <c r="I24" s="18">
        <v>0</v>
      </c>
      <c r="J24" s="375">
        <v>1</v>
      </c>
      <c r="K24" s="375">
        <v>2</v>
      </c>
      <c r="L24" s="234">
        <v>2.1840277777777778E-2</v>
      </c>
      <c r="M24" s="340">
        <v>12</v>
      </c>
      <c r="N24" s="147"/>
    </row>
    <row r="25" spans="1:14" ht="18" x14ac:dyDescent="0.35">
      <c r="A25" s="339">
        <v>12</v>
      </c>
      <c r="B25" s="314">
        <v>8</v>
      </c>
      <c r="C25" s="187" t="s">
        <v>117</v>
      </c>
      <c r="D25" s="5">
        <v>2001</v>
      </c>
      <c r="E25" s="6" t="s">
        <v>0</v>
      </c>
      <c r="F25" s="21" t="s">
        <v>20</v>
      </c>
      <c r="G25" s="146" t="s">
        <v>52</v>
      </c>
      <c r="H25" s="18">
        <v>1</v>
      </c>
      <c r="I25" s="18">
        <v>2</v>
      </c>
      <c r="J25" s="375">
        <v>1</v>
      </c>
      <c r="K25" s="375">
        <v>3</v>
      </c>
      <c r="L25" s="234">
        <v>2.2337962962962962E-2</v>
      </c>
      <c r="M25" s="340">
        <v>10</v>
      </c>
      <c r="N25" s="147"/>
    </row>
    <row r="26" spans="1:14" ht="18" x14ac:dyDescent="0.35">
      <c r="A26" s="339">
        <v>13</v>
      </c>
      <c r="B26" s="314">
        <v>30</v>
      </c>
      <c r="C26" s="187" t="s">
        <v>50</v>
      </c>
      <c r="D26" s="5">
        <v>2002</v>
      </c>
      <c r="E26" s="6" t="s">
        <v>11</v>
      </c>
      <c r="F26" s="21" t="s">
        <v>51</v>
      </c>
      <c r="G26" s="146" t="s">
        <v>52</v>
      </c>
      <c r="H26" s="18">
        <v>2</v>
      </c>
      <c r="I26" s="18">
        <v>0</v>
      </c>
      <c r="J26" s="375">
        <v>3</v>
      </c>
      <c r="K26" s="375">
        <v>2</v>
      </c>
      <c r="L26" s="234">
        <v>2.2442129629629631E-2</v>
      </c>
      <c r="M26" s="340"/>
      <c r="N26" s="147"/>
    </row>
    <row r="27" spans="1:14" ht="18" x14ac:dyDescent="0.35">
      <c r="A27" s="433">
        <v>14</v>
      </c>
      <c r="B27" s="338">
        <v>5</v>
      </c>
      <c r="C27" s="187" t="s">
        <v>2</v>
      </c>
      <c r="D27" s="5">
        <v>1998</v>
      </c>
      <c r="E27" s="6" t="s">
        <v>0</v>
      </c>
      <c r="F27" s="21" t="s">
        <v>19</v>
      </c>
      <c r="G27" s="146" t="s">
        <v>4</v>
      </c>
      <c r="H27" s="18">
        <v>2</v>
      </c>
      <c r="I27" s="18">
        <v>3</v>
      </c>
      <c r="J27" s="375">
        <v>1</v>
      </c>
      <c r="K27" s="375">
        <v>2</v>
      </c>
      <c r="L27" s="234">
        <v>2.2604166666666665E-2</v>
      </c>
      <c r="M27" s="340"/>
      <c r="N27" s="379"/>
    </row>
    <row r="28" spans="1:14" ht="18" x14ac:dyDescent="0.35">
      <c r="A28" s="339">
        <v>15</v>
      </c>
      <c r="B28" s="314">
        <v>10</v>
      </c>
      <c r="C28" s="187" t="s">
        <v>47</v>
      </c>
      <c r="D28" s="5">
        <v>1999</v>
      </c>
      <c r="E28" s="6" t="s">
        <v>0</v>
      </c>
      <c r="F28" s="21" t="s">
        <v>20</v>
      </c>
      <c r="G28" s="435" t="s">
        <v>114</v>
      </c>
      <c r="H28" s="18">
        <v>0</v>
      </c>
      <c r="I28" s="18">
        <v>2</v>
      </c>
      <c r="J28" s="375">
        <v>2</v>
      </c>
      <c r="K28" s="375">
        <v>1</v>
      </c>
      <c r="L28" s="234">
        <v>2.2847222222222224E-2</v>
      </c>
      <c r="M28" s="340"/>
      <c r="N28" s="201"/>
    </row>
    <row r="29" spans="1:14" ht="18" x14ac:dyDescent="0.35">
      <c r="A29" s="339">
        <v>16</v>
      </c>
      <c r="B29" s="314">
        <v>19</v>
      </c>
      <c r="C29" s="187" t="s">
        <v>10</v>
      </c>
      <c r="D29" s="5">
        <v>2001</v>
      </c>
      <c r="E29" s="6" t="s">
        <v>0</v>
      </c>
      <c r="F29" s="21" t="s">
        <v>19</v>
      </c>
      <c r="G29" s="146" t="s">
        <v>12</v>
      </c>
      <c r="H29" s="18">
        <v>0</v>
      </c>
      <c r="I29" s="18">
        <v>1</v>
      </c>
      <c r="J29" s="375">
        <v>4</v>
      </c>
      <c r="K29" s="375">
        <v>4</v>
      </c>
      <c r="L29" s="234">
        <v>2.3344907407407408E-2</v>
      </c>
      <c r="M29" s="340"/>
      <c r="N29" s="147"/>
    </row>
    <row r="30" spans="1:14" ht="18" x14ac:dyDescent="0.35">
      <c r="A30" s="339">
        <v>17</v>
      </c>
      <c r="B30" s="314">
        <v>20</v>
      </c>
      <c r="C30" s="187" t="s">
        <v>90</v>
      </c>
      <c r="D30" s="5">
        <v>1997</v>
      </c>
      <c r="E30" s="6" t="s">
        <v>0</v>
      </c>
      <c r="F30" s="21" t="s">
        <v>20</v>
      </c>
      <c r="G30" s="243" t="s">
        <v>64</v>
      </c>
      <c r="H30" s="18">
        <v>0</v>
      </c>
      <c r="I30" s="18">
        <v>2</v>
      </c>
      <c r="J30" s="375">
        <v>0</v>
      </c>
      <c r="K30" s="375">
        <v>1</v>
      </c>
      <c r="L30" s="234">
        <v>2.3773148148148151E-2</v>
      </c>
      <c r="M30" s="340"/>
      <c r="N30" s="147"/>
    </row>
    <row r="31" spans="1:14" ht="18" hidden="1" x14ac:dyDescent="0.35">
      <c r="A31" s="339"/>
      <c r="B31" s="314"/>
      <c r="C31" s="187" t="s">
        <v>7</v>
      </c>
      <c r="D31" s="5">
        <v>2000</v>
      </c>
      <c r="E31" s="6" t="s">
        <v>0</v>
      </c>
      <c r="F31" s="21" t="s">
        <v>19</v>
      </c>
      <c r="G31" s="146" t="s">
        <v>4</v>
      </c>
      <c r="H31" s="18"/>
      <c r="I31" s="18"/>
      <c r="J31" s="375"/>
      <c r="K31" s="375"/>
      <c r="L31" s="234"/>
      <c r="M31" s="340"/>
      <c r="N31" s="201"/>
    </row>
    <row r="32" spans="1:14" ht="18" hidden="1" x14ac:dyDescent="0.35">
      <c r="A32" s="339"/>
      <c r="B32" s="314"/>
      <c r="C32" s="186" t="s">
        <v>55</v>
      </c>
      <c r="D32" s="5">
        <v>2003</v>
      </c>
      <c r="E32" s="6" t="s">
        <v>11</v>
      </c>
      <c r="F32" s="21" t="s">
        <v>51</v>
      </c>
      <c r="G32" s="146" t="s">
        <v>54</v>
      </c>
      <c r="H32" s="18"/>
      <c r="I32" s="18"/>
      <c r="J32" s="375"/>
      <c r="K32" s="375"/>
      <c r="L32" s="234"/>
      <c r="M32" s="340"/>
      <c r="N32" s="201"/>
    </row>
    <row r="33" spans="1:14" ht="18" x14ac:dyDescent="0.35">
      <c r="A33" s="339">
        <v>18</v>
      </c>
      <c r="B33" s="314">
        <v>15</v>
      </c>
      <c r="C33" s="187" t="s">
        <v>139</v>
      </c>
      <c r="D33" s="5">
        <v>2003</v>
      </c>
      <c r="E33" s="402" t="s">
        <v>0</v>
      </c>
      <c r="F33" s="111" t="s">
        <v>144</v>
      </c>
      <c r="G33" s="146" t="s">
        <v>251</v>
      </c>
      <c r="H33" s="18">
        <v>1</v>
      </c>
      <c r="I33" s="18">
        <v>1</v>
      </c>
      <c r="J33" s="375">
        <v>1</v>
      </c>
      <c r="K33" s="375">
        <v>0</v>
      </c>
      <c r="L33" s="234">
        <v>2.390046296296296E-2</v>
      </c>
      <c r="M33" s="340">
        <v>8</v>
      </c>
      <c r="N33" s="147"/>
    </row>
    <row r="34" spans="1:14" ht="18" x14ac:dyDescent="0.35">
      <c r="A34" s="433">
        <v>19</v>
      </c>
      <c r="B34" s="338">
        <v>17</v>
      </c>
      <c r="C34" s="187" t="s">
        <v>81</v>
      </c>
      <c r="D34" s="5">
        <v>2003</v>
      </c>
      <c r="E34" s="6" t="s">
        <v>11</v>
      </c>
      <c r="F34" s="21" t="s">
        <v>33</v>
      </c>
      <c r="G34" s="146" t="s">
        <v>12</v>
      </c>
      <c r="H34" s="18">
        <v>1</v>
      </c>
      <c r="I34" s="18">
        <v>5</v>
      </c>
      <c r="J34" s="375">
        <v>2</v>
      </c>
      <c r="K34" s="375">
        <v>1</v>
      </c>
      <c r="L34" s="234">
        <v>2.4409722222222222E-2</v>
      </c>
      <c r="M34" s="340">
        <v>6</v>
      </c>
      <c r="N34" s="201"/>
    </row>
    <row r="35" spans="1:14" ht="18" x14ac:dyDescent="0.35">
      <c r="A35" s="339">
        <v>20</v>
      </c>
      <c r="B35" s="314">
        <v>21</v>
      </c>
      <c r="C35" s="187" t="s">
        <v>38</v>
      </c>
      <c r="D35" s="5">
        <v>2000</v>
      </c>
      <c r="E35" s="6" t="s">
        <v>11</v>
      </c>
      <c r="F35" s="21" t="s">
        <v>35</v>
      </c>
      <c r="G35" s="146" t="s">
        <v>39</v>
      </c>
      <c r="H35" s="18">
        <v>1</v>
      </c>
      <c r="I35" s="18">
        <v>0</v>
      </c>
      <c r="J35" s="375">
        <v>2</v>
      </c>
      <c r="K35" s="375">
        <v>4</v>
      </c>
      <c r="L35" s="234">
        <v>2.4733796296296295E-2</v>
      </c>
      <c r="M35" s="340">
        <v>4</v>
      </c>
      <c r="N35" s="147"/>
    </row>
    <row r="36" spans="1:14" ht="18" x14ac:dyDescent="0.35">
      <c r="A36" s="433">
        <v>21</v>
      </c>
      <c r="B36" s="338">
        <v>28</v>
      </c>
      <c r="C36" s="186" t="s">
        <v>82</v>
      </c>
      <c r="D36" s="5">
        <v>2003</v>
      </c>
      <c r="E36" s="6" t="s">
        <v>11</v>
      </c>
      <c r="F36" s="21" t="s">
        <v>33</v>
      </c>
      <c r="G36" s="110" t="s">
        <v>12</v>
      </c>
      <c r="H36" s="18">
        <v>2</v>
      </c>
      <c r="I36" s="18">
        <v>4</v>
      </c>
      <c r="J36" s="375">
        <v>2</v>
      </c>
      <c r="K36" s="375">
        <v>3</v>
      </c>
      <c r="L36" s="234">
        <v>2.5231481481481483E-2</v>
      </c>
      <c r="M36" s="340">
        <v>2</v>
      </c>
      <c r="N36" s="201"/>
    </row>
    <row r="37" spans="1:14" ht="18" x14ac:dyDescent="0.35">
      <c r="A37" s="433">
        <v>22</v>
      </c>
      <c r="B37" s="338">
        <v>22</v>
      </c>
      <c r="C37" s="187" t="s">
        <v>247</v>
      </c>
      <c r="D37" s="5">
        <v>2002</v>
      </c>
      <c r="E37" s="6" t="s">
        <v>11</v>
      </c>
      <c r="F37" s="21" t="s">
        <v>33</v>
      </c>
      <c r="G37" s="146" t="s">
        <v>119</v>
      </c>
      <c r="H37" s="18">
        <v>2</v>
      </c>
      <c r="I37" s="18">
        <v>2</v>
      </c>
      <c r="J37" s="375">
        <v>2</v>
      </c>
      <c r="K37" s="375">
        <v>3</v>
      </c>
      <c r="L37" s="234">
        <v>2.5300925925925925E-2</v>
      </c>
      <c r="M37" s="340">
        <v>1</v>
      </c>
      <c r="N37" s="201"/>
    </row>
    <row r="38" spans="1:14" ht="18" hidden="1" x14ac:dyDescent="0.35">
      <c r="A38" s="339"/>
      <c r="B38" s="240"/>
      <c r="C38" s="187" t="s">
        <v>121</v>
      </c>
      <c r="D38" s="5">
        <v>2004</v>
      </c>
      <c r="E38" s="6" t="s">
        <v>11</v>
      </c>
      <c r="F38" s="21" t="s">
        <v>20</v>
      </c>
      <c r="G38" s="21" t="s">
        <v>39</v>
      </c>
      <c r="H38" s="18"/>
      <c r="I38" s="18"/>
      <c r="J38" s="375"/>
      <c r="K38" s="375"/>
      <c r="L38" s="234"/>
      <c r="M38" s="340"/>
      <c r="N38" s="147"/>
    </row>
    <row r="39" spans="1:14" ht="18" x14ac:dyDescent="0.35">
      <c r="A39" s="433">
        <v>23</v>
      </c>
      <c r="B39" s="432">
        <v>26</v>
      </c>
      <c r="C39" s="187" t="s">
        <v>120</v>
      </c>
      <c r="D39" s="187">
        <v>2004</v>
      </c>
      <c r="E39" s="6" t="s">
        <v>11</v>
      </c>
      <c r="F39" s="21" t="s">
        <v>72</v>
      </c>
      <c r="G39" s="21" t="s">
        <v>6</v>
      </c>
      <c r="H39" s="18">
        <v>3</v>
      </c>
      <c r="I39" s="18">
        <v>1</v>
      </c>
      <c r="J39" s="375">
        <v>3</v>
      </c>
      <c r="K39" s="375">
        <v>2</v>
      </c>
      <c r="L39" s="234">
        <v>2.5416666666666667E-2</v>
      </c>
      <c r="M39" s="340"/>
      <c r="N39" s="201"/>
    </row>
    <row r="40" spans="1:14" ht="18" x14ac:dyDescent="0.35">
      <c r="A40" s="434">
        <v>24</v>
      </c>
      <c r="B40" s="347">
        <v>24</v>
      </c>
      <c r="C40" s="348" t="s">
        <v>134</v>
      </c>
      <c r="D40" s="349">
        <v>2004</v>
      </c>
      <c r="E40" s="350" t="s">
        <v>11</v>
      </c>
      <c r="F40" s="351" t="s">
        <v>35</v>
      </c>
      <c r="G40" s="352" t="s">
        <v>44</v>
      </c>
      <c r="H40" s="236">
        <v>0</v>
      </c>
      <c r="I40" s="236">
        <v>3</v>
      </c>
      <c r="J40" s="375">
        <v>2</v>
      </c>
      <c r="K40" s="375">
        <v>2</v>
      </c>
      <c r="L40" s="234">
        <v>2.5914351851851855E-2</v>
      </c>
      <c r="M40" s="340"/>
      <c r="N40" s="201"/>
    </row>
    <row r="41" spans="1:14" ht="18" x14ac:dyDescent="0.35">
      <c r="A41" s="72">
        <v>25</v>
      </c>
      <c r="B41" s="403">
        <v>25</v>
      </c>
      <c r="C41" s="404" t="s">
        <v>75</v>
      </c>
      <c r="D41" s="5">
        <v>2004</v>
      </c>
      <c r="E41" s="6">
        <v>1</v>
      </c>
      <c r="F41" s="21" t="s">
        <v>72</v>
      </c>
      <c r="G41" s="21" t="s">
        <v>76</v>
      </c>
      <c r="H41" s="236">
        <v>2</v>
      </c>
      <c r="I41" s="236">
        <v>2</v>
      </c>
      <c r="J41" s="375">
        <v>3</v>
      </c>
      <c r="K41" s="375">
        <v>3</v>
      </c>
      <c r="L41" s="234">
        <v>2.6793981481481485E-2</v>
      </c>
      <c r="M41" s="340"/>
      <c r="N41" s="201"/>
    </row>
    <row r="42" spans="1:14" ht="18" x14ac:dyDescent="0.35">
      <c r="A42" s="339">
        <v>26</v>
      </c>
      <c r="B42" s="314">
        <v>27</v>
      </c>
      <c r="C42" s="187" t="s">
        <v>40</v>
      </c>
      <c r="D42" s="5">
        <v>2005</v>
      </c>
      <c r="E42" s="6" t="s">
        <v>11</v>
      </c>
      <c r="F42" s="111" t="s">
        <v>35</v>
      </c>
      <c r="G42" s="431" t="s">
        <v>145</v>
      </c>
      <c r="H42" s="18">
        <v>2</v>
      </c>
      <c r="I42" s="18">
        <v>1</v>
      </c>
      <c r="J42" s="375">
        <v>2</v>
      </c>
      <c r="K42" s="375">
        <v>3</v>
      </c>
      <c r="L42" s="234">
        <v>2.7939814814814817E-2</v>
      </c>
      <c r="M42" s="340"/>
      <c r="N42" s="147"/>
    </row>
    <row r="43" spans="1:14" ht="18" x14ac:dyDescent="0.35">
      <c r="A43" s="339">
        <v>27</v>
      </c>
      <c r="B43" s="314">
        <v>29</v>
      </c>
      <c r="C43" s="187" t="s">
        <v>436</v>
      </c>
      <c r="D43" s="5">
        <v>2002</v>
      </c>
      <c r="E43" s="6" t="s">
        <v>11</v>
      </c>
      <c r="F43" s="111" t="s">
        <v>144</v>
      </c>
      <c r="G43" s="21" t="s">
        <v>39</v>
      </c>
      <c r="H43" s="18">
        <v>3</v>
      </c>
      <c r="I43" s="18">
        <v>2</v>
      </c>
      <c r="J43" s="375">
        <v>4</v>
      </c>
      <c r="K43" s="375">
        <v>3</v>
      </c>
      <c r="L43" s="234">
        <v>3.0138888888888885E-2</v>
      </c>
      <c r="M43" s="340"/>
      <c r="N43" s="147"/>
    </row>
    <row r="44" spans="1:14" ht="18" hidden="1" x14ac:dyDescent="0.35">
      <c r="A44" s="339"/>
      <c r="B44" s="314"/>
      <c r="C44" s="186" t="s">
        <v>140</v>
      </c>
      <c r="D44" s="5">
        <v>2004</v>
      </c>
      <c r="E44" s="6" t="s">
        <v>11</v>
      </c>
      <c r="F44" s="111" t="s">
        <v>20</v>
      </c>
      <c r="G44" s="146" t="s">
        <v>39</v>
      </c>
      <c r="H44" s="18"/>
      <c r="I44" s="18"/>
      <c r="J44" s="375"/>
      <c r="K44" s="375"/>
      <c r="L44" s="234"/>
      <c r="M44" s="340"/>
      <c r="N44" s="201"/>
    </row>
    <row r="45" spans="1:14" ht="18" hidden="1" x14ac:dyDescent="0.35">
      <c r="A45" s="339"/>
      <c r="B45" s="314"/>
      <c r="C45" s="187" t="s">
        <v>57</v>
      </c>
      <c r="D45" s="5">
        <v>2004</v>
      </c>
      <c r="E45" s="6" t="s">
        <v>11</v>
      </c>
      <c r="F45" s="21" t="s">
        <v>49</v>
      </c>
      <c r="G45" s="146" t="s">
        <v>18</v>
      </c>
      <c r="H45" s="18"/>
      <c r="I45" s="18"/>
      <c r="J45" s="375"/>
      <c r="K45" s="375"/>
      <c r="L45" s="234"/>
      <c r="M45" s="340"/>
      <c r="N45" s="201"/>
    </row>
    <row r="46" spans="1:14" ht="18" hidden="1" x14ac:dyDescent="0.35">
      <c r="A46" s="339"/>
      <c r="B46" s="314"/>
      <c r="C46" s="187" t="s">
        <v>141</v>
      </c>
      <c r="D46" s="5">
        <v>2006</v>
      </c>
      <c r="E46" s="6" t="s">
        <v>11</v>
      </c>
      <c r="F46" s="21" t="s">
        <v>20</v>
      </c>
      <c r="G46" s="146" t="s">
        <v>39</v>
      </c>
      <c r="H46" s="18"/>
      <c r="I46" s="18"/>
      <c r="J46" s="375"/>
      <c r="K46" s="375"/>
      <c r="L46" s="234"/>
      <c r="M46" s="340"/>
      <c r="N46" s="147"/>
    </row>
    <row r="47" spans="1:14" ht="18" hidden="1" x14ac:dyDescent="0.35">
      <c r="A47" s="339">
        <v>43</v>
      </c>
      <c r="B47" s="314">
        <v>47</v>
      </c>
      <c r="C47" s="186" t="s">
        <v>122</v>
      </c>
      <c r="D47" s="5">
        <v>2006</v>
      </c>
      <c r="E47" s="6" t="s">
        <v>11</v>
      </c>
      <c r="F47" s="111" t="s">
        <v>49</v>
      </c>
      <c r="G47" s="146" t="s">
        <v>123</v>
      </c>
      <c r="H47" s="18"/>
      <c r="I47" s="18"/>
      <c r="J47" s="375"/>
      <c r="K47" s="375"/>
      <c r="L47" s="234"/>
      <c r="M47" s="340"/>
      <c r="N47" s="201"/>
    </row>
    <row r="48" spans="1:14" ht="18" hidden="1" x14ac:dyDescent="0.35">
      <c r="A48" s="339">
        <v>44</v>
      </c>
      <c r="B48" s="314">
        <v>49</v>
      </c>
      <c r="C48" s="188" t="s">
        <v>418</v>
      </c>
      <c r="D48" s="5">
        <v>1998</v>
      </c>
      <c r="E48" s="6" t="s">
        <v>11</v>
      </c>
      <c r="F48" s="112" t="s">
        <v>144</v>
      </c>
      <c r="G48" s="242" t="s">
        <v>39</v>
      </c>
      <c r="H48" s="18"/>
      <c r="I48" s="18"/>
      <c r="J48" s="375"/>
      <c r="K48" s="375"/>
      <c r="L48" s="234"/>
      <c r="M48" s="340"/>
      <c r="N48" s="201"/>
    </row>
    <row r="49" spans="1:14" ht="18" hidden="1" x14ac:dyDescent="0.35">
      <c r="A49" s="433"/>
      <c r="B49" s="338">
        <v>13</v>
      </c>
      <c r="C49" s="187" t="s">
        <v>74</v>
      </c>
      <c r="D49" s="5">
        <v>1997</v>
      </c>
      <c r="E49" s="6" t="s">
        <v>0</v>
      </c>
      <c r="F49" s="21" t="s">
        <v>72</v>
      </c>
      <c r="G49" s="146" t="s">
        <v>6</v>
      </c>
      <c r="H49" s="18"/>
      <c r="I49" s="18"/>
      <c r="J49" s="375"/>
      <c r="K49" s="375"/>
      <c r="L49" s="190"/>
      <c r="M49" s="340"/>
      <c r="N49" s="201"/>
    </row>
    <row r="50" spans="1:14" ht="18" hidden="1" x14ac:dyDescent="0.35">
      <c r="A50" s="433"/>
      <c r="B50" s="338">
        <v>28</v>
      </c>
      <c r="C50" s="187" t="s">
        <v>80</v>
      </c>
      <c r="D50" s="5">
        <v>1998</v>
      </c>
      <c r="E50" s="6" t="s">
        <v>0</v>
      </c>
      <c r="F50" s="21" t="s">
        <v>33</v>
      </c>
      <c r="G50" s="146" t="s">
        <v>34</v>
      </c>
      <c r="H50" s="18"/>
      <c r="I50" s="18"/>
      <c r="J50" s="375"/>
      <c r="K50" s="375"/>
      <c r="L50" s="190"/>
      <c r="M50" s="340"/>
      <c r="N50" s="201"/>
    </row>
    <row r="51" spans="1:14" ht="15.6" x14ac:dyDescent="0.3">
      <c r="A51" s="563" t="s">
        <v>409</v>
      </c>
      <c r="B51" s="564"/>
      <c r="C51" s="564"/>
      <c r="D51" s="564"/>
      <c r="E51" s="564"/>
      <c r="F51" s="565"/>
      <c r="G51" s="21"/>
      <c r="H51" s="18"/>
      <c r="I51" s="18"/>
      <c r="J51" s="375"/>
      <c r="K51" s="375"/>
      <c r="L51" s="190"/>
      <c r="M51" s="340"/>
      <c r="N51" s="201"/>
    </row>
    <row r="52" spans="1:14" ht="18" hidden="1" x14ac:dyDescent="0.35">
      <c r="A52" s="339"/>
      <c r="B52" s="240">
        <v>41</v>
      </c>
      <c r="C52" s="186" t="s">
        <v>245</v>
      </c>
      <c r="D52" s="5">
        <v>2004</v>
      </c>
      <c r="E52" s="6" t="s">
        <v>11</v>
      </c>
      <c r="F52" s="21" t="s">
        <v>33</v>
      </c>
      <c r="G52" s="21" t="s">
        <v>405</v>
      </c>
      <c r="H52" s="18"/>
      <c r="I52" s="18"/>
      <c r="J52" s="375"/>
      <c r="K52" s="375"/>
      <c r="L52" s="190"/>
      <c r="M52" s="340"/>
      <c r="N52" s="147"/>
    </row>
    <row r="53" spans="1:14" ht="18" hidden="1" x14ac:dyDescent="0.35">
      <c r="A53" s="339"/>
      <c r="B53" s="240">
        <v>11</v>
      </c>
      <c r="C53" s="187" t="s">
        <v>85</v>
      </c>
      <c r="D53" s="5">
        <v>2002</v>
      </c>
      <c r="E53" s="6" t="s">
        <v>11</v>
      </c>
      <c r="F53" s="21" t="s">
        <v>33</v>
      </c>
      <c r="G53" s="21" t="s">
        <v>12</v>
      </c>
      <c r="H53" s="18"/>
      <c r="I53" s="18"/>
      <c r="J53" s="375"/>
      <c r="K53" s="375"/>
      <c r="L53" s="190"/>
      <c r="M53" s="340"/>
      <c r="N53" s="147"/>
    </row>
    <row r="54" spans="1:14" ht="18" hidden="1" x14ac:dyDescent="0.35">
      <c r="A54" s="339"/>
      <c r="B54" s="240">
        <v>5</v>
      </c>
      <c r="C54" s="186" t="s">
        <v>269</v>
      </c>
      <c r="D54" s="5">
        <v>1999</v>
      </c>
      <c r="E54" s="6" t="s">
        <v>0</v>
      </c>
      <c r="F54" s="21" t="s">
        <v>267</v>
      </c>
      <c r="G54" s="190" t="s">
        <v>6</v>
      </c>
      <c r="H54" s="18"/>
      <c r="I54" s="18"/>
      <c r="J54" s="375"/>
      <c r="K54" s="375"/>
      <c r="L54" s="190"/>
      <c r="M54" s="340"/>
      <c r="N54" s="147"/>
    </row>
    <row r="55" spans="1:14" ht="18" hidden="1" x14ac:dyDescent="0.35">
      <c r="A55" s="339"/>
      <c r="B55" s="240">
        <v>1</v>
      </c>
      <c r="C55" s="186" t="s">
        <v>268</v>
      </c>
      <c r="D55" s="5">
        <v>1992</v>
      </c>
      <c r="E55" s="6" t="s">
        <v>11</v>
      </c>
      <c r="F55" s="21" t="s">
        <v>267</v>
      </c>
      <c r="G55" s="190" t="s">
        <v>6</v>
      </c>
      <c r="H55" s="18"/>
      <c r="I55" s="18"/>
      <c r="J55" s="375"/>
      <c r="K55" s="375"/>
      <c r="L55" s="190"/>
      <c r="M55" s="340"/>
      <c r="N55" s="147"/>
    </row>
    <row r="56" spans="1:14" ht="18" x14ac:dyDescent="0.35">
      <c r="A56" s="339">
        <v>1</v>
      </c>
      <c r="B56" s="314">
        <v>8</v>
      </c>
      <c r="C56" s="187" t="s">
        <v>77</v>
      </c>
      <c r="D56" s="5">
        <v>1989</v>
      </c>
      <c r="E56" s="6" t="s">
        <v>24</v>
      </c>
      <c r="F56" s="21" t="s">
        <v>72</v>
      </c>
      <c r="G56" s="21" t="s">
        <v>6</v>
      </c>
      <c r="H56" s="18">
        <v>1</v>
      </c>
      <c r="I56" s="18">
        <v>0</v>
      </c>
      <c r="J56" s="375">
        <v>1</v>
      </c>
      <c r="K56" s="375">
        <v>0</v>
      </c>
      <c r="L56" s="234">
        <v>1.7384259259259262E-2</v>
      </c>
      <c r="M56" s="340">
        <v>36</v>
      </c>
      <c r="N56" s="147" t="s">
        <v>451</v>
      </c>
    </row>
    <row r="57" spans="1:14" ht="18" x14ac:dyDescent="0.35">
      <c r="A57" s="339">
        <v>2</v>
      </c>
      <c r="B57" s="314">
        <v>5</v>
      </c>
      <c r="C57" s="186" t="s">
        <v>71</v>
      </c>
      <c r="D57" s="5">
        <v>1997</v>
      </c>
      <c r="E57" s="6" t="s">
        <v>0</v>
      </c>
      <c r="F57" s="21" t="s">
        <v>67</v>
      </c>
      <c r="G57" s="21" t="s">
        <v>6</v>
      </c>
      <c r="H57" s="18">
        <v>1</v>
      </c>
      <c r="I57" s="18">
        <v>1</v>
      </c>
      <c r="J57" s="375">
        <v>0</v>
      </c>
      <c r="K57" s="375">
        <v>0</v>
      </c>
      <c r="L57" s="234">
        <v>1.8032407407407407E-2</v>
      </c>
      <c r="M57" s="340">
        <v>32</v>
      </c>
      <c r="N57" s="147" t="s">
        <v>451</v>
      </c>
    </row>
    <row r="58" spans="1:14" ht="18" x14ac:dyDescent="0.35">
      <c r="A58" s="315">
        <v>3</v>
      </c>
      <c r="B58" s="329">
        <v>1</v>
      </c>
      <c r="C58" s="187" t="s">
        <v>147</v>
      </c>
      <c r="D58" s="187">
        <v>1994</v>
      </c>
      <c r="E58" s="6" t="s">
        <v>148</v>
      </c>
      <c r="F58" s="21" t="s">
        <v>20</v>
      </c>
      <c r="G58" s="21" t="s">
        <v>6</v>
      </c>
      <c r="H58" s="18">
        <v>0</v>
      </c>
      <c r="I58" s="18">
        <v>0</v>
      </c>
      <c r="J58" s="375">
        <v>0</v>
      </c>
      <c r="K58" s="375">
        <v>2</v>
      </c>
      <c r="L58" s="234">
        <v>1.8217592592592594E-2</v>
      </c>
      <c r="M58" s="340">
        <v>28</v>
      </c>
      <c r="N58" s="147" t="s">
        <v>451</v>
      </c>
    </row>
    <row r="59" spans="1:14" ht="18" x14ac:dyDescent="0.35">
      <c r="A59" s="339">
        <v>4</v>
      </c>
      <c r="B59" s="314">
        <v>2</v>
      </c>
      <c r="C59" s="187" t="s">
        <v>59</v>
      </c>
      <c r="D59" s="5">
        <v>1996</v>
      </c>
      <c r="E59" s="6" t="s">
        <v>24</v>
      </c>
      <c r="F59" s="21" t="s">
        <v>20</v>
      </c>
      <c r="G59" s="21" t="s">
        <v>6</v>
      </c>
      <c r="H59" s="18">
        <v>2</v>
      </c>
      <c r="I59" s="18">
        <v>0</v>
      </c>
      <c r="J59" s="375">
        <v>1</v>
      </c>
      <c r="K59" s="375">
        <v>0</v>
      </c>
      <c r="L59" s="234">
        <v>1.8275462962962962E-2</v>
      </c>
      <c r="M59" s="340">
        <v>26</v>
      </c>
      <c r="N59" s="147" t="s">
        <v>451</v>
      </c>
    </row>
    <row r="60" spans="1:14" ht="18" x14ac:dyDescent="0.35">
      <c r="A60" s="433">
        <v>5</v>
      </c>
      <c r="B60" s="338">
        <v>7</v>
      </c>
      <c r="C60" s="187" t="s">
        <v>26</v>
      </c>
      <c r="D60" s="5">
        <v>1994</v>
      </c>
      <c r="E60" s="6" t="s">
        <v>24</v>
      </c>
      <c r="F60" s="21" t="s">
        <v>19</v>
      </c>
      <c r="G60" s="21" t="s">
        <v>6</v>
      </c>
      <c r="H60" s="18">
        <v>0</v>
      </c>
      <c r="I60" s="18">
        <v>1</v>
      </c>
      <c r="J60" s="375">
        <v>0</v>
      </c>
      <c r="K60" s="375">
        <v>1</v>
      </c>
      <c r="L60" s="234">
        <v>1.8425925925925925E-2</v>
      </c>
      <c r="M60" s="340">
        <v>24</v>
      </c>
      <c r="N60" s="147" t="s">
        <v>451</v>
      </c>
    </row>
    <row r="61" spans="1:14" ht="18" x14ac:dyDescent="0.35">
      <c r="A61" s="433">
        <v>6</v>
      </c>
      <c r="B61" s="338">
        <v>6</v>
      </c>
      <c r="C61" s="187" t="s">
        <v>23</v>
      </c>
      <c r="D61" s="187">
        <v>1991</v>
      </c>
      <c r="E61" s="6" t="s">
        <v>24</v>
      </c>
      <c r="F61" s="21" t="s">
        <v>19</v>
      </c>
      <c r="G61" s="21" t="s">
        <v>25</v>
      </c>
      <c r="H61" s="18">
        <v>0</v>
      </c>
      <c r="I61" s="18">
        <v>0</v>
      </c>
      <c r="J61" s="375">
        <v>1</v>
      </c>
      <c r="K61" s="375">
        <v>0</v>
      </c>
      <c r="L61" s="234">
        <v>1.8564814814814815E-2</v>
      </c>
      <c r="M61" s="340">
        <v>22</v>
      </c>
      <c r="N61" s="147"/>
    </row>
    <row r="62" spans="1:14" ht="18.600000000000001" thickBot="1" x14ac:dyDescent="0.4">
      <c r="A62" s="439">
        <v>7</v>
      </c>
      <c r="B62" s="440">
        <v>3</v>
      </c>
      <c r="C62" s="303" t="s">
        <v>261</v>
      </c>
      <c r="D62" s="14">
        <v>1987</v>
      </c>
      <c r="E62" s="12" t="s">
        <v>24</v>
      </c>
      <c r="F62" s="23" t="s">
        <v>20</v>
      </c>
      <c r="G62" s="23" t="s">
        <v>6</v>
      </c>
      <c r="H62" s="356">
        <v>0</v>
      </c>
      <c r="I62" s="356">
        <v>0</v>
      </c>
      <c r="J62" s="409">
        <v>0</v>
      </c>
      <c r="K62" s="409">
        <v>1</v>
      </c>
      <c r="L62" s="410">
        <v>1.8784722222222223E-2</v>
      </c>
      <c r="M62" s="358">
        <v>20</v>
      </c>
      <c r="N62" s="164"/>
    </row>
    <row r="63" spans="1:14" ht="18" x14ac:dyDescent="0.35">
      <c r="A63" s="72">
        <v>8</v>
      </c>
      <c r="B63" s="403">
        <v>4</v>
      </c>
      <c r="C63" s="404" t="s">
        <v>28</v>
      </c>
      <c r="D63" s="349">
        <v>2001</v>
      </c>
      <c r="E63" s="350" t="s">
        <v>0</v>
      </c>
      <c r="F63" s="233" t="s">
        <v>437</v>
      </c>
      <c r="G63" s="233" t="s">
        <v>27</v>
      </c>
      <c r="H63" s="236">
        <v>0</v>
      </c>
      <c r="I63" s="236">
        <v>0</v>
      </c>
      <c r="J63" s="406">
        <v>2</v>
      </c>
      <c r="K63" s="406">
        <v>1</v>
      </c>
      <c r="L63" s="407">
        <v>1.9363425925925926E-2</v>
      </c>
      <c r="M63" s="354">
        <v>18</v>
      </c>
      <c r="N63" s="438"/>
    </row>
    <row r="64" spans="1:14" ht="18" x14ac:dyDescent="0.35">
      <c r="A64" s="433">
        <v>9</v>
      </c>
      <c r="B64" s="338">
        <v>10</v>
      </c>
      <c r="C64" s="187" t="s">
        <v>41</v>
      </c>
      <c r="D64" s="5">
        <v>1999</v>
      </c>
      <c r="E64" s="6" t="s">
        <v>0</v>
      </c>
      <c r="F64" s="21" t="s">
        <v>35</v>
      </c>
      <c r="G64" s="21" t="s">
        <v>42</v>
      </c>
      <c r="H64" s="18">
        <v>1</v>
      </c>
      <c r="I64" s="18">
        <v>0</v>
      </c>
      <c r="J64" s="375">
        <v>3</v>
      </c>
      <c r="K64" s="375">
        <v>0</v>
      </c>
      <c r="L64" s="234">
        <v>2.0173611111111111E-2</v>
      </c>
      <c r="M64" s="340">
        <v>16</v>
      </c>
      <c r="N64" s="147"/>
    </row>
    <row r="65" spans="1:14" ht="18" x14ac:dyDescent="0.35">
      <c r="A65" s="392">
        <v>10</v>
      </c>
      <c r="B65" s="338">
        <v>11</v>
      </c>
      <c r="C65" s="186" t="s">
        <v>45</v>
      </c>
      <c r="D65" s="5">
        <v>2004</v>
      </c>
      <c r="E65" s="6" t="s">
        <v>0</v>
      </c>
      <c r="F65" s="21" t="s">
        <v>35</v>
      </c>
      <c r="G65" s="21" t="s">
        <v>44</v>
      </c>
      <c r="H65" s="18">
        <v>0</v>
      </c>
      <c r="I65" s="18">
        <v>0</v>
      </c>
      <c r="J65" s="375">
        <v>2</v>
      </c>
      <c r="K65" s="375">
        <v>1</v>
      </c>
      <c r="L65" s="234">
        <v>2.028935185185185E-2</v>
      </c>
      <c r="M65" s="340">
        <v>14</v>
      </c>
      <c r="N65" s="147"/>
    </row>
    <row r="66" spans="1:14" ht="18" x14ac:dyDescent="0.35">
      <c r="A66" s="392">
        <v>11</v>
      </c>
      <c r="B66" s="338">
        <v>14</v>
      </c>
      <c r="C66" s="187" t="s">
        <v>29</v>
      </c>
      <c r="D66" s="5">
        <v>2001</v>
      </c>
      <c r="E66" s="6" t="s">
        <v>0</v>
      </c>
      <c r="F66" s="21" t="s">
        <v>19</v>
      </c>
      <c r="G66" s="21" t="s">
        <v>6</v>
      </c>
      <c r="H66" s="18">
        <v>1</v>
      </c>
      <c r="I66" s="18">
        <v>0</v>
      </c>
      <c r="J66" s="375">
        <v>2</v>
      </c>
      <c r="K66" s="375">
        <v>2</v>
      </c>
      <c r="L66" s="234">
        <v>2.0625000000000001E-2</v>
      </c>
      <c r="M66" s="340">
        <v>12</v>
      </c>
      <c r="N66" s="147"/>
    </row>
    <row r="67" spans="1:14" ht="18" x14ac:dyDescent="0.35">
      <c r="A67" s="339">
        <v>12</v>
      </c>
      <c r="B67" s="314">
        <v>12</v>
      </c>
      <c r="C67" s="187" t="s">
        <v>83</v>
      </c>
      <c r="D67" s="5">
        <v>2000</v>
      </c>
      <c r="E67" s="6" t="s">
        <v>0</v>
      </c>
      <c r="F67" s="21" t="s">
        <v>33</v>
      </c>
      <c r="G67" s="21" t="s">
        <v>125</v>
      </c>
      <c r="H67" s="18">
        <v>1</v>
      </c>
      <c r="I67" s="18">
        <v>2</v>
      </c>
      <c r="J67" s="375">
        <v>2</v>
      </c>
      <c r="K67" s="375">
        <v>2</v>
      </c>
      <c r="L67" s="234">
        <v>2.0682870370370372E-2</v>
      </c>
      <c r="M67" s="340">
        <v>10</v>
      </c>
      <c r="N67" s="147"/>
    </row>
    <row r="68" spans="1:14" ht="18" x14ac:dyDescent="0.35">
      <c r="A68" s="339">
        <v>13</v>
      </c>
      <c r="B68" s="314">
        <v>28</v>
      </c>
      <c r="C68" s="186" t="s">
        <v>245</v>
      </c>
      <c r="D68" s="5">
        <v>2004</v>
      </c>
      <c r="E68" s="6" t="s">
        <v>11</v>
      </c>
      <c r="F68" s="187" t="s">
        <v>33</v>
      </c>
      <c r="G68" s="21"/>
      <c r="H68" s="18">
        <v>2</v>
      </c>
      <c r="I68" s="18">
        <v>1</v>
      </c>
      <c r="J68" s="375">
        <v>0</v>
      </c>
      <c r="K68" s="375">
        <v>1</v>
      </c>
      <c r="L68" s="234">
        <v>2.071759259259259E-2</v>
      </c>
      <c r="M68" s="340"/>
      <c r="N68" s="201"/>
    </row>
    <row r="69" spans="1:14" ht="18" x14ac:dyDescent="0.35">
      <c r="A69" s="392">
        <v>14</v>
      </c>
      <c r="B69" s="338">
        <v>21</v>
      </c>
      <c r="C69" s="186" t="s">
        <v>43</v>
      </c>
      <c r="D69" s="5">
        <v>2004</v>
      </c>
      <c r="E69" s="6" t="s">
        <v>0</v>
      </c>
      <c r="F69" s="21" t="s">
        <v>35</v>
      </c>
      <c r="G69" s="21" t="s">
        <v>44</v>
      </c>
      <c r="H69" s="18">
        <v>0</v>
      </c>
      <c r="I69" s="18">
        <v>0</v>
      </c>
      <c r="J69" s="375">
        <v>1</v>
      </c>
      <c r="K69" s="375">
        <v>0</v>
      </c>
      <c r="L69" s="234">
        <v>2.0729166666666667E-2</v>
      </c>
      <c r="M69" s="340">
        <v>8</v>
      </c>
      <c r="N69" s="147"/>
    </row>
    <row r="70" spans="1:14" ht="18" x14ac:dyDescent="0.35">
      <c r="A70" s="339">
        <v>15</v>
      </c>
      <c r="B70" s="314">
        <v>9</v>
      </c>
      <c r="C70" s="186" t="s">
        <v>137</v>
      </c>
      <c r="D70" s="188">
        <v>2001</v>
      </c>
      <c r="E70" s="6" t="s">
        <v>0</v>
      </c>
      <c r="F70" s="21" t="s">
        <v>20</v>
      </c>
      <c r="G70" s="21" t="s">
        <v>39</v>
      </c>
      <c r="H70" s="18">
        <v>2</v>
      </c>
      <c r="I70" s="18">
        <v>0</v>
      </c>
      <c r="J70" s="375">
        <v>1</v>
      </c>
      <c r="K70" s="375">
        <v>1</v>
      </c>
      <c r="L70" s="234">
        <v>2.1030092592592597E-2</v>
      </c>
      <c r="M70" s="340">
        <v>6</v>
      </c>
      <c r="N70" s="147"/>
    </row>
    <row r="71" spans="1:14" ht="18" x14ac:dyDescent="0.35">
      <c r="A71" s="433">
        <v>16</v>
      </c>
      <c r="B71" s="338">
        <v>25</v>
      </c>
      <c r="C71" s="186" t="s">
        <v>133</v>
      </c>
      <c r="D71" s="5">
        <v>2003</v>
      </c>
      <c r="E71" s="6" t="s">
        <v>11</v>
      </c>
      <c r="F71" s="21" t="s">
        <v>19</v>
      </c>
      <c r="G71" s="21" t="s">
        <v>17</v>
      </c>
      <c r="H71" s="18">
        <v>1</v>
      </c>
      <c r="I71" s="18">
        <v>1</v>
      </c>
      <c r="J71" s="375">
        <v>0</v>
      </c>
      <c r="K71" s="375">
        <v>1</v>
      </c>
      <c r="L71" s="234">
        <v>2.1122685185185185E-2</v>
      </c>
      <c r="M71" s="340"/>
      <c r="N71" s="147"/>
    </row>
    <row r="72" spans="1:14" ht="18" x14ac:dyDescent="0.35">
      <c r="A72" s="339">
        <v>17</v>
      </c>
      <c r="B72" s="314">
        <v>23</v>
      </c>
      <c r="C72" s="187" t="s">
        <v>63</v>
      </c>
      <c r="D72" s="5">
        <v>1995</v>
      </c>
      <c r="E72" s="6" t="s">
        <v>0</v>
      </c>
      <c r="F72" s="21" t="s">
        <v>20</v>
      </c>
      <c r="G72" s="21" t="s">
        <v>6</v>
      </c>
      <c r="H72" s="18">
        <v>2</v>
      </c>
      <c r="I72" s="18">
        <v>1</v>
      </c>
      <c r="J72" s="375">
        <v>2</v>
      </c>
      <c r="K72" s="375">
        <v>0</v>
      </c>
      <c r="L72" s="234">
        <v>2.1215277777777777E-2</v>
      </c>
      <c r="M72" s="340"/>
      <c r="N72" s="147"/>
    </row>
    <row r="73" spans="1:14" ht="18" x14ac:dyDescent="0.35">
      <c r="A73" s="433">
        <v>18</v>
      </c>
      <c r="B73" s="338">
        <v>20</v>
      </c>
      <c r="C73" s="187" t="s">
        <v>124</v>
      </c>
      <c r="D73" s="5">
        <v>1993</v>
      </c>
      <c r="E73" s="6" t="s">
        <v>0</v>
      </c>
      <c r="F73" s="21" t="s">
        <v>19</v>
      </c>
      <c r="G73" s="21" t="s">
        <v>6</v>
      </c>
      <c r="H73" s="18">
        <v>2</v>
      </c>
      <c r="I73" s="18">
        <v>4</v>
      </c>
      <c r="J73" s="375">
        <v>1</v>
      </c>
      <c r="K73" s="375">
        <v>4</v>
      </c>
      <c r="L73" s="234">
        <v>2.146990740740741E-2</v>
      </c>
      <c r="M73" s="340"/>
      <c r="N73" s="147"/>
    </row>
    <row r="74" spans="1:14" ht="18" x14ac:dyDescent="0.35">
      <c r="A74" s="339">
        <v>19</v>
      </c>
      <c r="B74" s="314">
        <v>16</v>
      </c>
      <c r="C74" s="186" t="s">
        <v>78</v>
      </c>
      <c r="D74" s="188">
        <v>2002</v>
      </c>
      <c r="E74" s="6" t="s">
        <v>0</v>
      </c>
      <c r="F74" s="21" t="s">
        <v>72</v>
      </c>
      <c r="G74" s="21" t="s">
        <v>4</v>
      </c>
      <c r="H74" s="18">
        <v>2</v>
      </c>
      <c r="I74" s="18">
        <v>0</v>
      </c>
      <c r="J74" s="375">
        <v>2</v>
      </c>
      <c r="K74" s="375">
        <v>1</v>
      </c>
      <c r="L74" s="234">
        <v>2.1828703703703701E-2</v>
      </c>
      <c r="M74" s="340">
        <v>4</v>
      </c>
      <c r="N74" s="147"/>
    </row>
    <row r="75" spans="1:14" ht="18" x14ac:dyDescent="0.35">
      <c r="A75" s="339">
        <v>20</v>
      </c>
      <c r="B75" s="314">
        <v>22</v>
      </c>
      <c r="C75" s="186" t="s">
        <v>138</v>
      </c>
      <c r="D75" s="5">
        <v>2003</v>
      </c>
      <c r="E75" s="6" t="s">
        <v>0</v>
      </c>
      <c r="F75" s="21" t="s">
        <v>20</v>
      </c>
      <c r="G75" s="21" t="s">
        <v>39</v>
      </c>
      <c r="H75" s="18">
        <v>1</v>
      </c>
      <c r="I75" s="18">
        <v>1</v>
      </c>
      <c r="J75" s="375">
        <v>2</v>
      </c>
      <c r="K75" s="375">
        <v>0</v>
      </c>
      <c r="L75" s="234">
        <v>2.2025462962962958E-2</v>
      </c>
      <c r="M75" s="340"/>
      <c r="N75" s="147"/>
    </row>
    <row r="76" spans="1:14" ht="18" x14ac:dyDescent="0.35">
      <c r="A76" s="392">
        <v>21</v>
      </c>
      <c r="B76" s="338">
        <v>15</v>
      </c>
      <c r="C76" s="186" t="s">
        <v>30</v>
      </c>
      <c r="D76" s="5">
        <v>2002</v>
      </c>
      <c r="E76" s="6" t="s">
        <v>0</v>
      </c>
      <c r="F76" s="21" t="s">
        <v>19</v>
      </c>
      <c r="G76" s="21" t="s">
        <v>9</v>
      </c>
      <c r="H76" s="18">
        <v>1</v>
      </c>
      <c r="I76" s="18">
        <v>2</v>
      </c>
      <c r="J76" s="397">
        <v>1</v>
      </c>
      <c r="K76" s="397">
        <v>3</v>
      </c>
      <c r="L76" s="436">
        <v>2.2233796296296297E-2</v>
      </c>
      <c r="M76" s="397"/>
      <c r="N76" s="405"/>
    </row>
    <row r="77" spans="1:14" ht="18" x14ac:dyDescent="0.35">
      <c r="A77" s="433">
        <v>22</v>
      </c>
      <c r="B77" s="338">
        <v>24</v>
      </c>
      <c r="C77" s="186" t="s">
        <v>31</v>
      </c>
      <c r="D77" s="5">
        <v>2002</v>
      </c>
      <c r="E77" s="6" t="s">
        <v>0</v>
      </c>
      <c r="F77" s="21" t="s">
        <v>19</v>
      </c>
      <c r="G77" s="21" t="s">
        <v>443</v>
      </c>
      <c r="H77" s="18">
        <v>4</v>
      </c>
      <c r="I77" s="18">
        <v>1</v>
      </c>
      <c r="J77" s="375">
        <v>3</v>
      </c>
      <c r="K77" s="375">
        <v>0</v>
      </c>
      <c r="L77" s="234">
        <v>2.2789351851851852E-2</v>
      </c>
      <c r="M77" s="340"/>
      <c r="N77" s="147"/>
    </row>
    <row r="78" spans="1:14" ht="18" x14ac:dyDescent="0.35">
      <c r="A78" s="339">
        <v>27</v>
      </c>
      <c r="B78" s="314">
        <v>18</v>
      </c>
      <c r="C78" s="187" t="s">
        <v>246</v>
      </c>
      <c r="D78" s="5">
        <v>1995</v>
      </c>
      <c r="E78" s="6">
        <v>1</v>
      </c>
      <c r="F78" s="21" t="s">
        <v>33</v>
      </c>
      <c r="G78" s="21" t="s">
        <v>6</v>
      </c>
      <c r="H78" s="18">
        <v>3</v>
      </c>
      <c r="I78" s="18">
        <v>4</v>
      </c>
      <c r="J78" s="375">
        <v>0</v>
      </c>
      <c r="K78" s="375">
        <v>3</v>
      </c>
      <c r="L78" s="234">
        <v>2.3182870370370371E-2</v>
      </c>
      <c r="M78" s="340">
        <v>2</v>
      </c>
      <c r="N78" s="147"/>
    </row>
    <row r="79" spans="1:14" ht="18" x14ac:dyDescent="0.35">
      <c r="A79" s="339">
        <v>23</v>
      </c>
      <c r="B79" s="314">
        <v>13</v>
      </c>
      <c r="C79" s="187" t="s">
        <v>84</v>
      </c>
      <c r="D79" s="5">
        <v>2001</v>
      </c>
      <c r="E79" s="6" t="s">
        <v>0</v>
      </c>
      <c r="F79" s="21" t="s">
        <v>33</v>
      </c>
      <c r="G79" s="21" t="s">
        <v>34</v>
      </c>
      <c r="H79" s="18">
        <v>3</v>
      </c>
      <c r="I79" s="18">
        <v>1</v>
      </c>
      <c r="J79" s="375">
        <v>1</v>
      </c>
      <c r="K79" s="375">
        <v>2</v>
      </c>
      <c r="L79" s="234">
        <v>2.3206018518518515E-2</v>
      </c>
      <c r="M79" s="340">
        <v>1</v>
      </c>
      <c r="N79" s="147"/>
    </row>
    <row r="80" spans="1:14" ht="18" hidden="1" x14ac:dyDescent="0.35">
      <c r="A80" s="315"/>
      <c r="B80" s="329"/>
      <c r="C80" s="186" t="s">
        <v>61</v>
      </c>
      <c r="D80" s="5">
        <v>2006</v>
      </c>
      <c r="E80" s="6" t="s">
        <v>0</v>
      </c>
      <c r="F80" s="21" t="s">
        <v>20</v>
      </c>
      <c r="G80" s="21" t="s">
        <v>89</v>
      </c>
      <c r="H80" s="18"/>
      <c r="I80" s="18"/>
      <c r="J80" s="375"/>
      <c r="K80" s="375"/>
      <c r="L80" s="234"/>
      <c r="M80" s="340"/>
      <c r="N80" s="147"/>
    </row>
    <row r="81" spans="1:14" ht="18" hidden="1" x14ac:dyDescent="0.35">
      <c r="A81" s="339"/>
      <c r="B81" s="314"/>
      <c r="C81" s="187" t="s">
        <v>62</v>
      </c>
      <c r="D81" s="5">
        <v>2005</v>
      </c>
      <c r="E81" s="6" t="s">
        <v>11</v>
      </c>
      <c r="F81" s="21" t="s">
        <v>20</v>
      </c>
      <c r="G81" s="21" t="s">
        <v>39</v>
      </c>
      <c r="H81" s="18"/>
      <c r="I81" s="18"/>
      <c r="J81" s="375"/>
      <c r="K81" s="375"/>
      <c r="L81" s="234"/>
      <c r="M81" s="340"/>
      <c r="N81" s="147"/>
    </row>
    <row r="82" spans="1:14" ht="18" hidden="1" x14ac:dyDescent="0.35">
      <c r="A82" s="339"/>
      <c r="B82" s="314"/>
      <c r="C82" s="186" t="s">
        <v>65</v>
      </c>
      <c r="D82" s="5">
        <v>2005</v>
      </c>
      <c r="E82" s="6" t="s">
        <v>11</v>
      </c>
      <c r="F82" s="21" t="s">
        <v>20</v>
      </c>
      <c r="G82" s="21" t="s">
        <v>39</v>
      </c>
      <c r="H82" s="18"/>
      <c r="I82" s="18"/>
      <c r="J82" s="375"/>
      <c r="K82" s="375"/>
      <c r="L82" s="234"/>
      <c r="M82" s="340"/>
      <c r="N82" s="201"/>
    </row>
    <row r="83" spans="1:14" ht="18" hidden="1" x14ac:dyDescent="0.35">
      <c r="A83" s="339"/>
      <c r="B83" s="314"/>
      <c r="C83" s="186" t="s">
        <v>60</v>
      </c>
      <c r="D83" s="5">
        <v>2007</v>
      </c>
      <c r="E83" s="6" t="s">
        <v>11</v>
      </c>
      <c r="F83" s="111" t="s">
        <v>49</v>
      </c>
      <c r="G83" s="21" t="s">
        <v>123</v>
      </c>
      <c r="H83" s="18"/>
      <c r="I83" s="18"/>
      <c r="J83" s="375"/>
      <c r="K83" s="375"/>
      <c r="L83" s="234"/>
      <c r="M83" s="340"/>
      <c r="N83" s="201"/>
    </row>
    <row r="84" spans="1:14" ht="18" x14ac:dyDescent="0.35">
      <c r="A84" s="339">
        <v>24</v>
      </c>
      <c r="B84" s="314">
        <v>19</v>
      </c>
      <c r="C84" s="186" t="s">
        <v>136</v>
      </c>
      <c r="D84" s="5">
        <v>2005</v>
      </c>
      <c r="E84" s="6" t="s">
        <v>0</v>
      </c>
      <c r="F84" s="21" t="s">
        <v>35</v>
      </c>
      <c r="G84" s="21" t="s">
        <v>44</v>
      </c>
      <c r="H84" s="18">
        <v>1</v>
      </c>
      <c r="I84" s="18">
        <v>3</v>
      </c>
      <c r="J84" s="375">
        <v>2</v>
      </c>
      <c r="K84" s="375">
        <v>1</v>
      </c>
      <c r="L84" s="234">
        <v>2.4143518518518519E-2</v>
      </c>
      <c r="M84" s="340"/>
      <c r="N84" s="147"/>
    </row>
    <row r="85" spans="1:14" ht="18" hidden="1" x14ac:dyDescent="0.35">
      <c r="A85" s="339"/>
      <c r="B85" s="314"/>
      <c r="C85" s="186" t="s">
        <v>46</v>
      </c>
      <c r="D85" s="5">
        <v>2006</v>
      </c>
      <c r="E85" s="6" t="s">
        <v>11</v>
      </c>
      <c r="F85" s="21" t="s">
        <v>35</v>
      </c>
      <c r="G85" s="21" t="s">
        <v>37</v>
      </c>
      <c r="H85" s="18"/>
      <c r="I85" s="18"/>
      <c r="J85" s="375"/>
      <c r="K85" s="375"/>
      <c r="L85" s="234"/>
      <c r="M85" s="340"/>
      <c r="N85" s="201"/>
    </row>
    <row r="86" spans="1:14" ht="18" x14ac:dyDescent="0.35">
      <c r="A86" s="339">
        <v>25</v>
      </c>
      <c r="B86" s="314">
        <v>17</v>
      </c>
      <c r="C86" s="186" t="s">
        <v>126</v>
      </c>
      <c r="D86" s="5">
        <v>2004</v>
      </c>
      <c r="E86" s="6" t="s">
        <v>11</v>
      </c>
      <c r="F86" s="21" t="s">
        <v>33</v>
      </c>
      <c r="G86" s="21" t="s">
        <v>86</v>
      </c>
      <c r="H86" s="18">
        <v>4</v>
      </c>
      <c r="I86" s="18">
        <v>1</v>
      </c>
      <c r="J86" s="375">
        <v>2</v>
      </c>
      <c r="K86" s="375">
        <v>2</v>
      </c>
      <c r="L86" s="234">
        <v>2.4722222222222225E-2</v>
      </c>
      <c r="M86" s="340"/>
      <c r="N86" s="147"/>
    </row>
    <row r="87" spans="1:14" ht="18" hidden="1" x14ac:dyDescent="0.35">
      <c r="A87" s="315"/>
      <c r="B87" s="329"/>
      <c r="C87" s="186" t="s">
        <v>259</v>
      </c>
      <c r="D87" s="5">
        <v>2006</v>
      </c>
      <c r="E87" s="6" t="s">
        <v>11</v>
      </c>
      <c r="F87" s="21" t="s">
        <v>20</v>
      </c>
      <c r="G87" s="21" t="s">
        <v>39</v>
      </c>
      <c r="H87" s="18"/>
      <c r="I87" s="18"/>
      <c r="J87" s="375"/>
      <c r="K87" s="375"/>
      <c r="L87" s="234"/>
      <c r="M87" s="340"/>
      <c r="N87" s="201"/>
    </row>
    <row r="88" spans="1:14" ht="18" hidden="1" x14ac:dyDescent="0.35">
      <c r="A88" s="339"/>
      <c r="B88" s="314"/>
      <c r="C88" s="186" t="s">
        <v>258</v>
      </c>
      <c r="D88" s="5">
        <v>2007</v>
      </c>
      <c r="E88" s="6" t="s">
        <v>11</v>
      </c>
      <c r="F88" s="21" t="s">
        <v>20</v>
      </c>
      <c r="G88" s="21" t="s">
        <v>39</v>
      </c>
      <c r="H88" s="18"/>
      <c r="I88" s="18"/>
      <c r="J88" s="375"/>
      <c r="K88" s="375"/>
      <c r="L88" s="234"/>
      <c r="M88" s="340"/>
      <c r="N88" s="147"/>
    </row>
    <row r="89" spans="1:14" ht="18" x14ac:dyDescent="0.35">
      <c r="A89" s="339">
        <v>26</v>
      </c>
      <c r="B89" s="314">
        <v>26</v>
      </c>
      <c r="C89" s="186" t="s">
        <v>66</v>
      </c>
      <c r="D89" s="15">
        <v>2006</v>
      </c>
      <c r="E89" s="16" t="s">
        <v>11</v>
      </c>
      <c r="F89" s="109" t="s">
        <v>20</v>
      </c>
      <c r="G89" s="21" t="s">
        <v>39</v>
      </c>
      <c r="H89" s="18">
        <v>2</v>
      </c>
      <c r="I89" s="18">
        <v>4</v>
      </c>
      <c r="J89" s="375">
        <v>1</v>
      </c>
      <c r="K89" s="375">
        <v>2</v>
      </c>
      <c r="L89" s="234">
        <v>2.659722222222222E-2</v>
      </c>
      <c r="M89" s="340"/>
      <c r="N89" s="147"/>
    </row>
    <row r="90" spans="1:14" ht="18.600000000000001" thickBot="1" x14ac:dyDescent="0.4">
      <c r="A90" s="283"/>
      <c r="B90" s="20">
        <v>27</v>
      </c>
      <c r="C90" s="187" t="s">
        <v>142</v>
      </c>
      <c r="D90" s="18">
        <v>2004</v>
      </c>
      <c r="E90" s="402" t="s">
        <v>11</v>
      </c>
      <c r="F90" s="21" t="s">
        <v>19</v>
      </c>
      <c r="G90" s="21" t="s">
        <v>17</v>
      </c>
      <c r="H90" s="20">
        <v>2</v>
      </c>
      <c r="I90" s="20"/>
      <c r="J90" s="41"/>
      <c r="K90" s="41"/>
      <c r="L90" s="41"/>
      <c r="M90" s="437"/>
      <c r="N90" s="69"/>
    </row>
    <row r="91" spans="1:14" ht="15.6" x14ac:dyDescent="0.3">
      <c r="A91" s="567" t="s">
        <v>127</v>
      </c>
      <c r="B91" s="568"/>
      <c r="C91" s="569"/>
      <c r="D91" s="570"/>
      <c r="E91" s="571"/>
      <c r="F91" s="572"/>
      <c r="G91" s="113" t="s">
        <v>128</v>
      </c>
      <c r="H91" s="598" t="s">
        <v>429</v>
      </c>
      <c r="I91" s="599"/>
      <c r="J91" s="599"/>
      <c r="K91" s="599"/>
      <c r="L91" s="599"/>
      <c r="M91" s="599"/>
      <c r="N91" s="600"/>
    </row>
    <row r="92" spans="1:14" ht="15.6" x14ac:dyDescent="0.3">
      <c r="A92" s="607" t="s">
        <v>129</v>
      </c>
      <c r="B92" s="608"/>
      <c r="C92" s="609"/>
      <c r="D92" s="573"/>
      <c r="E92" s="574"/>
      <c r="F92" s="575"/>
      <c r="G92" s="110" t="s">
        <v>19</v>
      </c>
      <c r="H92" s="601"/>
      <c r="I92" s="602"/>
      <c r="J92" s="602"/>
      <c r="K92" s="602"/>
      <c r="L92" s="602"/>
      <c r="M92" s="602"/>
      <c r="N92" s="603"/>
    </row>
    <row r="93" spans="1:14" ht="15.6" x14ac:dyDescent="0.3">
      <c r="A93" s="607" t="s">
        <v>130</v>
      </c>
      <c r="B93" s="608"/>
      <c r="C93" s="609"/>
      <c r="D93" s="610"/>
      <c r="E93" s="611"/>
      <c r="F93" s="612"/>
      <c r="G93" s="110" t="s">
        <v>131</v>
      </c>
      <c r="H93" s="601"/>
      <c r="I93" s="602"/>
      <c r="J93" s="602"/>
      <c r="K93" s="602"/>
      <c r="L93" s="602"/>
      <c r="M93" s="602"/>
      <c r="N93" s="603"/>
    </row>
    <row r="94" spans="1:14" ht="16.2" thickBot="1" x14ac:dyDescent="0.35">
      <c r="A94" s="616" t="s">
        <v>132</v>
      </c>
      <c r="B94" s="617"/>
      <c r="C94" s="618"/>
      <c r="D94" s="613"/>
      <c r="E94" s="614"/>
      <c r="F94" s="615"/>
      <c r="G94" s="114" t="s">
        <v>19</v>
      </c>
      <c r="H94" s="604"/>
      <c r="I94" s="605"/>
      <c r="J94" s="605"/>
      <c r="K94" s="605"/>
      <c r="L94" s="605"/>
      <c r="M94" s="605"/>
      <c r="N94" s="606"/>
    </row>
    <row r="95" spans="1:14" s="27" customFormat="1" ht="18" x14ac:dyDescent="0.35">
      <c r="C95" s="9"/>
      <c r="D95" s="387"/>
      <c r="E95" s="16"/>
      <c r="F95" s="109"/>
      <c r="G95" s="109"/>
      <c r="M95" s="117"/>
    </row>
    <row r="96" spans="1:14" s="27" customFormat="1" ht="18" x14ac:dyDescent="0.35">
      <c r="C96" s="9"/>
      <c r="D96" s="387"/>
      <c r="E96" s="16"/>
      <c r="F96" s="109"/>
      <c r="G96" s="109"/>
      <c r="M96" s="117"/>
    </row>
    <row r="97" spans="3:13" s="27" customFormat="1" ht="18" x14ac:dyDescent="0.35">
      <c r="C97" s="8"/>
      <c r="D97" s="387"/>
      <c r="E97" s="16"/>
      <c r="F97" s="109"/>
      <c r="G97" s="109"/>
      <c r="M97" s="117"/>
    </row>
    <row r="98" spans="3:13" s="27" customFormat="1" ht="18" x14ac:dyDescent="0.35">
      <c r="C98" s="8"/>
      <c r="D98" s="387"/>
      <c r="E98" s="16"/>
      <c r="F98" s="109"/>
      <c r="G98" s="109"/>
      <c r="M98" s="117"/>
    </row>
    <row r="99" spans="3:13" s="27" customFormat="1" ht="18" x14ac:dyDescent="0.35">
      <c r="C99" s="9"/>
      <c r="D99" s="387"/>
      <c r="E99" s="16"/>
      <c r="F99" s="109"/>
      <c r="G99" s="109"/>
      <c r="M99" s="117"/>
    </row>
    <row r="100" spans="3:13" s="27" customFormat="1" ht="18" x14ac:dyDescent="0.35">
      <c r="C100" s="8"/>
      <c r="D100" s="387"/>
      <c r="E100" s="16"/>
      <c r="F100" s="109"/>
      <c r="G100" s="117"/>
      <c r="M100" s="423"/>
    </row>
    <row r="101" spans="3:13" s="27" customFormat="1" ht="18" x14ac:dyDescent="0.35">
      <c r="C101" s="8"/>
      <c r="D101" s="387"/>
      <c r="E101" s="16"/>
      <c r="F101" s="109"/>
      <c r="G101" s="117"/>
      <c r="M101" s="423"/>
    </row>
    <row r="102" spans="3:13" s="27" customFormat="1" ht="18" x14ac:dyDescent="0.35">
      <c r="C102" s="9"/>
      <c r="D102" s="387"/>
      <c r="E102" s="16"/>
      <c r="F102" s="109"/>
      <c r="G102" s="117"/>
      <c r="M102" s="423"/>
    </row>
    <row r="103" spans="3:13" s="27" customFormat="1" x14ac:dyDescent="0.3">
      <c r="D103" s="117"/>
      <c r="F103" s="104"/>
    </row>
    <row r="104" spans="3:13" s="27" customFormat="1" x14ac:dyDescent="0.3">
      <c r="D104" s="117"/>
      <c r="F104" s="104"/>
    </row>
  </sheetData>
  <sortState xmlns:xlrd2="http://schemas.microsoft.com/office/spreadsheetml/2017/richdata2" ref="A72:N89">
    <sortCondition ref="L72:L89"/>
  </sortState>
  <mergeCells count="30">
    <mergeCell ref="H91:N94"/>
    <mergeCell ref="A92:C92"/>
    <mergeCell ref="A93:C93"/>
    <mergeCell ref="D93:F94"/>
    <mergeCell ref="A94:C94"/>
    <mergeCell ref="A51:F51"/>
    <mergeCell ref="D3:G3"/>
    <mergeCell ref="A91:C91"/>
    <mergeCell ref="D91:F92"/>
    <mergeCell ref="A12:N12"/>
    <mergeCell ref="H10:M10"/>
    <mergeCell ref="A6:B10"/>
    <mergeCell ref="D6:E6"/>
    <mergeCell ref="H6:N6"/>
    <mergeCell ref="D7:E7"/>
    <mergeCell ref="H7:N7"/>
    <mergeCell ref="D8:E8"/>
    <mergeCell ref="H8:N8"/>
    <mergeCell ref="D9:E9"/>
    <mergeCell ref="H9:N9"/>
    <mergeCell ref="D10:E10"/>
    <mergeCell ref="A4:E5"/>
    <mergeCell ref="F4:G4"/>
    <mergeCell ref="H4:N4"/>
    <mergeCell ref="H5:N5"/>
    <mergeCell ref="A1:C1"/>
    <mergeCell ref="D1:F2"/>
    <mergeCell ref="G1:N1"/>
    <mergeCell ref="A2:C2"/>
    <mergeCell ref="G2:N2"/>
  </mergeCells>
  <pageMargins left="0.11811023622047245" right="0" top="0.15748031496062992" bottom="0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3FF8A-1F77-4E8F-A646-4A7A47AFD47B}">
  <dimension ref="A1:Y110"/>
  <sheetViews>
    <sheetView topLeftCell="A99" zoomScale="122" zoomScaleNormal="122" workbookViewId="0">
      <selection activeCell="A107" sqref="A107:N110"/>
    </sheetView>
  </sheetViews>
  <sheetFormatPr defaultRowHeight="14.4" x14ac:dyDescent="0.3"/>
  <cols>
    <col min="1" max="1" width="3.88671875" style="299" customWidth="1"/>
    <col min="2" max="2" width="3.5546875" style="158" customWidth="1"/>
    <col min="3" max="3" width="21.109375" customWidth="1"/>
    <col min="4" max="4" width="5.88671875" customWidth="1"/>
    <col min="5" max="5" width="6.88671875" customWidth="1"/>
    <col min="6" max="6" width="10.5546875" customWidth="1"/>
    <col min="7" max="7" width="16.5546875" customWidth="1"/>
    <col min="8" max="8" width="2.6640625" style="199" customWidth="1"/>
    <col min="9" max="9" width="2.44140625" style="199" customWidth="1"/>
    <col min="10" max="11" width="2.6640625" style="199" customWidth="1"/>
    <col min="12" max="12" width="8.5546875" style="24" customWidth="1"/>
    <col min="13" max="13" width="3.88671875" style="400" customWidth="1"/>
    <col min="14" max="14" width="3.88671875" customWidth="1"/>
    <col min="15" max="17" width="8.88671875" customWidth="1"/>
    <col min="18" max="18" width="10.6640625" customWidth="1"/>
  </cols>
  <sheetData>
    <row r="1" spans="1:25" x14ac:dyDescent="0.3">
      <c r="A1" s="487" t="s">
        <v>316</v>
      </c>
      <c r="B1" s="488"/>
      <c r="C1" s="488"/>
      <c r="D1" s="556"/>
      <c r="E1" s="556"/>
      <c r="F1" s="556"/>
      <c r="G1" s="460" t="s">
        <v>320</v>
      </c>
      <c r="H1" s="460"/>
      <c r="I1" s="460"/>
      <c r="J1" s="460"/>
      <c r="K1" s="460"/>
      <c r="L1" s="460"/>
      <c r="M1" s="460"/>
      <c r="N1" s="558"/>
    </row>
    <row r="2" spans="1:25" ht="15" thickBot="1" x14ac:dyDescent="0.35">
      <c r="A2" s="559" t="s">
        <v>322</v>
      </c>
      <c r="B2" s="560"/>
      <c r="C2" s="560"/>
      <c r="D2" s="557"/>
      <c r="E2" s="557"/>
      <c r="F2" s="557"/>
      <c r="G2" s="561" t="s">
        <v>407</v>
      </c>
      <c r="H2" s="561"/>
      <c r="I2" s="561"/>
      <c r="J2" s="561"/>
      <c r="K2" s="561"/>
      <c r="L2" s="561"/>
      <c r="M2" s="561"/>
      <c r="N2" s="562"/>
    </row>
    <row r="3" spans="1:25" ht="15" thickBot="1" x14ac:dyDescent="0.35">
      <c r="A3" s="382"/>
      <c r="B3" s="376"/>
      <c r="C3" s="566" t="s">
        <v>426</v>
      </c>
      <c r="D3" s="566"/>
      <c r="E3" s="566"/>
      <c r="F3" s="566"/>
      <c r="G3" s="566"/>
      <c r="H3" s="377"/>
      <c r="I3" s="377"/>
      <c r="J3" s="377"/>
      <c r="K3" s="377"/>
      <c r="L3" s="377"/>
      <c r="M3" s="398"/>
      <c r="N3" s="378"/>
    </row>
    <row r="4" spans="1:25" x14ac:dyDescent="0.3">
      <c r="A4" s="546" t="s">
        <v>149</v>
      </c>
      <c r="B4" s="547"/>
      <c r="C4" s="547"/>
      <c r="D4" s="547"/>
      <c r="E4" s="548"/>
      <c r="F4" s="550" t="s">
        <v>434</v>
      </c>
      <c r="G4" s="551"/>
      <c r="H4" s="552" t="s">
        <v>333</v>
      </c>
      <c r="I4" s="553"/>
      <c r="J4" s="553"/>
      <c r="K4" s="553"/>
      <c r="L4" s="553"/>
      <c r="M4" s="553"/>
      <c r="N4" s="554"/>
    </row>
    <row r="5" spans="1:25" ht="15" thickBot="1" x14ac:dyDescent="0.35">
      <c r="A5" s="473"/>
      <c r="B5" s="474"/>
      <c r="C5" s="474"/>
      <c r="D5" s="474"/>
      <c r="E5" s="549"/>
      <c r="F5" s="106"/>
      <c r="G5" s="246" t="s">
        <v>351</v>
      </c>
      <c r="H5" s="555" t="s">
        <v>94</v>
      </c>
      <c r="I5" s="493"/>
      <c r="J5" s="493"/>
      <c r="K5" s="493"/>
      <c r="L5" s="493"/>
      <c r="M5" s="493"/>
      <c r="N5" s="494"/>
    </row>
    <row r="6" spans="1:25" x14ac:dyDescent="0.3">
      <c r="A6" s="581" t="s">
        <v>95</v>
      </c>
      <c r="B6" s="582"/>
      <c r="C6" s="43" t="s">
        <v>96</v>
      </c>
      <c r="D6" s="626" t="s">
        <v>97</v>
      </c>
      <c r="E6" s="627"/>
      <c r="F6" s="107" t="s">
        <v>19</v>
      </c>
      <c r="G6" s="247" t="s">
        <v>435</v>
      </c>
      <c r="H6" s="555" t="s">
        <v>98</v>
      </c>
      <c r="I6" s="493"/>
      <c r="J6" s="493"/>
      <c r="K6" s="493"/>
      <c r="L6" s="493"/>
      <c r="M6" s="493"/>
      <c r="N6" s="494"/>
    </row>
    <row r="7" spans="1:25" x14ac:dyDescent="0.3">
      <c r="A7" s="583"/>
      <c r="B7" s="584"/>
      <c r="C7" s="19" t="s">
        <v>99</v>
      </c>
      <c r="D7" s="628" t="s">
        <v>150</v>
      </c>
      <c r="E7" s="629"/>
      <c r="F7" s="107" t="s">
        <v>19</v>
      </c>
      <c r="G7" s="246" t="s">
        <v>100</v>
      </c>
      <c r="H7" s="555" t="s">
        <v>101</v>
      </c>
      <c r="I7" s="493"/>
      <c r="J7" s="493"/>
      <c r="K7" s="493"/>
      <c r="L7" s="493"/>
      <c r="M7" s="493"/>
      <c r="N7" s="494"/>
    </row>
    <row r="8" spans="1:25" x14ac:dyDescent="0.3">
      <c r="A8" s="583"/>
      <c r="B8" s="584"/>
      <c r="C8" s="19" t="s">
        <v>102</v>
      </c>
      <c r="D8" s="628" t="s">
        <v>103</v>
      </c>
      <c r="E8" s="629"/>
      <c r="F8" s="107" t="s">
        <v>72</v>
      </c>
      <c r="G8" s="246" t="s">
        <v>104</v>
      </c>
      <c r="H8" s="591" t="s">
        <v>427</v>
      </c>
      <c r="I8" s="592"/>
      <c r="J8" s="592"/>
      <c r="K8" s="592"/>
      <c r="L8" s="592"/>
      <c r="M8" s="592"/>
      <c r="N8" s="593"/>
    </row>
    <row r="9" spans="1:25" x14ac:dyDescent="0.3">
      <c r="A9" s="583"/>
      <c r="B9" s="584"/>
      <c r="C9" s="19" t="s">
        <v>102</v>
      </c>
      <c r="D9" s="630" t="s">
        <v>105</v>
      </c>
      <c r="E9" s="631"/>
      <c r="F9" s="107" t="s">
        <v>20</v>
      </c>
      <c r="G9" s="246" t="s">
        <v>106</v>
      </c>
      <c r="H9" s="555" t="s">
        <v>173</v>
      </c>
      <c r="I9" s="493"/>
      <c r="J9" s="493"/>
      <c r="K9" s="493"/>
      <c r="L9" s="493"/>
      <c r="M9" s="493"/>
      <c r="N9" s="494"/>
    </row>
    <row r="10" spans="1:25" ht="15" thickBot="1" x14ac:dyDescent="0.35">
      <c r="A10" s="585"/>
      <c r="B10" s="586"/>
      <c r="C10" s="42" t="s">
        <v>102</v>
      </c>
      <c r="D10" s="632" t="s">
        <v>108</v>
      </c>
      <c r="E10" s="633"/>
      <c r="F10" s="108" t="s">
        <v>67</v>
      </c>
      <c r="G10" s="248">
        <v>0.24</v>
      </c>
      <c r="H10" s="579" t="s">
        <v>428</v>
      </c>
      <c r="I10" s="580"/>
      <c r="J10" s="580"/>
      <c r="K10" s="580"/>
      <c r="L10" s="580"/>
      <c r="M10" s="580"/>
      <c r="N10" s="249"/>
    </row>
    <row r="11" spans="1:25" s="381" customFormat="1" ht="13.8" x14ac:dyDescent="0.25">
      <c r="A11" s="392" t="s">
        <v>340</v>
      </c>
      <c r="B11" s="391" t="s">
        <v>353</v>
      </c>
      <c r="C11" s="386" t="s">
        <v>356</v>
      </c>
      <c r="D11" s="19" t="s">
        <v>354</v>
      </c>
      <c r="E11" s="19" t="s">
        <v>336</v>
      </c>
      <c r="F11" s="386" t="s">
        <v>341</v>
      </c>
      <c r="G11" s="19" t="s">
        <v>355</v>
      </c>
      <c r="H11" s="386" t="s">
        <v>110</v>
      </c>
      <c r="I11" s="386" t="s">
        <v>110</v>
      </c>
      <c r="J11" s="386" t="s">
        <v>111</v>
      </c>
      <c r="K11" s="386" t="s">
        <v>111</v>
      </c>
      <c r="L11" s="386" t="s">
        <v>174</v>
      </c>
      <c r="M11" s="399" t="s">
        <v>352</v>
      </c>
      <c r="N11" s="380" t="s">
        <v>113</v>
      </c>
    </row>
    <row r="12" spans="1:25" ht="17.399999999999999" x14ac:dyDescent="0.3">
      <c r="A12" s="619" t="s">
        <v>432</v>
      </c>
      <c r="B12" s="620"/>
      <c r="C12" s="620"/>
      <c r="D12" s="620"/>
      <c r="E12" s="620"/>
      <c r="F12" s="620"/>
      <c r="G12" s="620"/>
      <c r="H12" s="620"/>
      <c r="I12" s="620"/>
      <c r="J12" s="620"/>
      <c r="K12" s="620"/>
      <c r="L12" s="620"/>
      <c r="M12" s="620"/>
      <c r="N12" s="621"/>
    </row>
    <row r="13" spans="1:25" s="30" customFormat="1" ht="18" hidden="1" x14ac:dyDescent="0.35">
      <c r="A13" s="339"/>
      <c r="B13" s="314">
        <v>45</v>
      </c>
      <c r="C13" s="187" t="s">
        <v>40</v>
      </c>
      <c r="D13" s="5">
        <v>2005</v>
      </c>
      <c r="E13" s="6" t="s">
        <v>11</v>
      </c>
      <c r="F13" s="111" t="s">
        <v>35</v>
      </c>
      <c r="G13" s="388" t="s">
        <v>145</v>
      </c>
      <c r="H13" s="18"/>
      <c r="I13" s="18"/>
      <c r="J13" s="375"/>
      <c r="K13" s="375"/>
      <c r="L13" s="234">
        <f>P13+Q13</f>
        <v>1.6319444444444467E-3</v>
      </c>
      <c r="M13" s="340"/>
      <c r="N13" s="201"/>
      <c r="P13" s="396"/>
      <c r="Q13" s="88">
        <f>S13-U13</f>
        <v>1.6319444444444467E-3</v>
      </c>
      <c r="R13" s="22">
        <f t="shared" ref="R13:R58" si="0">V13-W13</f>
        <v>2.1400462962962965E-2</v>
      </c>
      <c r="S13" s="361">
        <f>R13-T13</f>
        <v>4.4097222222222246E-3</v>
      </c>
      <c r="T13" s="360">
        <v>1.699074074074074E-2</v>
      </c>
      <c r="U13" s="115">
        <v>2.7777777777777779E-3</v>
      </c>
      <c r="V13" s="88">
        <v>2.2789351851851852E-2</v>
      </c>
      <c r="W13" s="87">
        <v>1.3888888888888889E-3</v>
      </c>
      <c r="X13"/>
      <c r="Y13"/>
    </row>
    <row r="14" spans="1:25" s="30" customFormat="1" ht="18" hidden="1" x14ac:dyDescent="0.35">
      <c r="A14" s="339"/>
      <c r="B14" s="314">
        <v>46</v>
      </c>
      <c r="C14" s="188" t="s">
        <v>256</v>
      </c>
      <c r="D14" s="5">
        <v>2004</v>
      </c>
      <c r="E14" s="6" t="s">
        <v>11</v>
      </c>
      <c r="F14" s="112" t="s">
        <v>35</v>
      </c>
      <c r="G14" s="242" t="s">
        <v>39</v>
      </c>
      <c r="H14" s="18"/>
      <c r="I14" s="18"/>
      <c r="J14" s="375"/>
      <c r="K14" s="375"/>
      <c r="L14" s="234">
        <f>P14+Q14</f>
        <v>1.8518518518518515E-3</v>
      </c>
      <c r="M14" s="340"/>
      <c r="N14" s="147"/>
      <c r="O14"/>
      <c r="P14" s="27"/>
      <c r="Q14" s="88">
        <f>S14-U14</f>
        <v>1.8518518518518515E-3</v>
      </c>
      <c r="R14" s="22">
        <f t="shared" si="0"/>
        <v>2.162037037037037E-2</v>
      </c>
      <c r="S14" s="361">
        <f>R14-T14</f>
        <v>4.6296296296296294E-3</v>
      </c>
      <c r="T14" s="360">
        <v>1.699074074074074E-2</v>
      </c>
      <c r="U14" s="115">
        <v>2.7777777777777779E-3</v>
      </c>
      <c r="V14" s="88">
        <v>2.3356481481481482E-2</v>
      </c>
      <c r="W14" s="87">
        <v>1.736111111111111E-3</v>
      </c>
      <c r="X14"/>
      <c r="Y14"/>
    </row>
    <row r="15" spans="1:25" ht="18" hidden="1" x14ac:dyDescent="0.35">
      <c r="A15" s="339"/>
      <c r="B15" s="314">
        <v>48</v>
      </c>
      <c r="C15" s="188" t="s">
        <v>143</v>
      </c>
      <c r="D15" s="5">
        <v>2005</v>
      </c>
      <c r="E15" s="6">
        <v>1</v>
      </c>
      <c r="F15" s="112" t="s">
        <v>35</v>
      </c>
      <c r="G15" s="242" t="s">
        <v>37</v>
      </c>
      <c r="H15" s="18"/>
      <c r="I15" s="18"/>
      <c r="J15" s="375"/>
      <c r="K15" s="375"/>
      <c r="L15" s="234">
        <f>P15+Q15</f>
        <v>2.9745370370370329E-3</v>
      </c>
      <c r="M15" s="340"/>
      <c r="N15" s="147"/>
      <c r="P15" s="27"/>
      <c r="Q15" s="88">
        <f>S15-U15</f>
        <v>2.9745370370370329E-3</v>
      </c>
      <c r="R15" s="22">
        <f t="shared" si="0"/>
        <v>2.2743055555555551E-2</v>
      </c>
      <c r="S15" s="361">
        <f>R15-T15</f>
        <v>5.7523148148148108E-3</v>
      </c>
      <c r="T15" s="360">
        <v>1.699074074074074E-2</v>
      </c>
      <c r="U15" s="115">
        <v>2.7777777777777779E-3</v>
      </c>
      <c r="V15" s="115">
        <v>2.5173611111111108E-2</v>
      </c>
      <c r="W15" s="87">
        <v>2.4305555555555556E-3</v>
      </c>
      <c r="X15" s="30"/>
      <c r="Y15" s="30"/>
    </row>
    <row r="16" spans="1:25" ht="18" x14ac:dyDescent="0.35">
      <c r="A16" s="392">
        <v>1</v>
      </c>
      <c r="B16" s="338">
        <v>1</v>
      </c>
      <c r="C16" s="187" t="s">
        <v>68</v>
      </c>
      <c r="D16" s="187">
        <v>2000</v>
      </c>
      <c r="E16" s="6" t="s">
        <v>0</v>
      </c>
      <c r="F16" s="21" t="s">
        <v>67</v>
      </c>
      <c r="G16" s="146" t="s">
        <v>115</v>
      </c>
      <c r="H16" s="18">
        <v>0</v>
      </c>
      <c r="I16" s="18">
        <v>1</v>
      </c>
      <c r="J16" s="375">
        <v>2</v>
      </c>
      <c r="K16" s="375">
        <v>1</v>
      </c>
      <c r="L16" s="234">
        <v>2.1956018518518517E-2</v>
      </c>
      <c r="M16" s="340">
        <v>36</v>
      </c>
      <c r="N16" s="379" t="s">
        <v>0</v>
      </c>
      <c r="O16" s="30"/>
      <c r="P16" s="30"/>
      <c r="Q16" s="30"/>
      <c r="R16" s="22">
        <f t="shared" si="0"/>
        <v>1.699074074074074E-2</v>
      </c>
      <c r="S16" s="340"/>
      <c r="T16" s="360">
        <v>1.699074074074074E-2</v>
      </c>
      <c r="V16" s="88">
        <v>2.462962962962963E-2</v>
      </c>
      <c r="W16" s="87">
        <v>7.6388888888888886E-3</v>
      </c>
    </row>
    <row r="17" spans="1:25" ht="18" x14ac:dyDescent="0.35">
      <c r="A17" s="339">
        <v>2</v>
      </c>
      <c r="B17" s="314">
        <v>3</v>
      </c>
      <c r="C17" s="187" t="s">
        <v>5</v>
      </c>
      <c r="D17" s="5">
        <v>1998</v>
      </c>
      <c r="E17" s="6" t="s">
        <v>24</v>
      </c>
      <c r="F17" s="21" t="s">
        <v>19</v>
      </c>
      <c r="G17" s="146" t="s">
        <v>6</v>
      </c>
      <c r="H17" s="18">
        <v>0</v>
      </c>
      <c r="I17" s="18">
        <v>3</v>
      </c>
      <c r="J17" s="375">
        <v>1</v>
      </c>
      <c r="K17" s="375">
        <v>1</v>
      </c>
      <c r="L17" s="234">
        <v>2.2187499999999999E-2</v>
      </c>
      <c r="M17" s="340">
        <v>32</v>
      </c>
      <c r="N17" s="379" t="s">
        <v>0</v>
      </c>
      <c r="R17" s="22">
        <f t="shared" si="0"/>
        <v>1.7106481481481479E-2</v>
      </c>
      <c r="S17" s="361">
        <f t="shared" ref="S17:S61" si="1">R17-T17</f>
        <v>1.1574074074073917E-4</v>
      </c>
      <c r="T17" s="360">
        <v>1.699074074074074E-2</v>
      </c>
      <c r="U17" s="115"/>
      <c r="V17" s="88">
        <v>1.8148148148148146E-2</v>
      </c>
      <c r="W17" s="87">
        <v>1.0416666666666667E-3</v>
      </c>
    </row>
    <row r="18" spans="1:25" ht="18" x14ac:dyDescent="0.35">
      <c r="A18" s="339">
        <v>3</v>
      </c>
      <c r="B18" s="314">
        <v>9</v>
      </c>
      <c r="C18" s="187" t="s">
        <v>48</v>
      </c>
      <c r="D18" s="5">
        <v>2000</v>
      </c>
      <c r="E18" s="6" t="s">
        <v>0</v>
      </c>
      <c r="F18" s="21" t="s">
        <v>49</v>
      </c>
      <c r="G18" s="243" t="s">
        <v>116</v>
      </c>
      <c r="H18" s="18">
        <v>0</v>
      </c>
      <c r="I18" s="18">
        <v>1</v>
      </c>
      <c r="J18" s="375">
        <v>0</v>
      </c>
      <c r="K18" s="375">
        <v>0</v>
      </c>
      <c r="L18" s="234">
        <v>2.2847222222222224E-2</v>
      </c>
      <c r="M18" s="340">
        <v>28</v>
      </c>
      <c r="N18" s="379" t="s">
        <v>0</v>
      </c>
      <c r="O18" s="30"/>
      <c r="P18" s="30"/>
      <c r="Q18" s="30"/>
      <c r="R18" s="22">
        <f t="shared" si="0"/>
        <v>1.7835648148148149E-2</v>
      </c>
      <c r="S18" s="361">
        <f t="shared" si="1"/>
        <v>8.449074074074088E-4</v>
      </c>
      <c r="T18" s="360">
        <v>1.699074074074074E-2</v>
      </c>
      <c r="U18" s="30"/>
      <c r="V18" s="115">
        <v>2.4085648148148148E-2</v>
      </c>
      <c r="W18" s="87">
        <v>6.2499999999999995E-3</v>
      </c>
      <c r="X18" s="30"/>
      <c r="Y18" s="30"/>
    </row>
    <row r="19" spans="1:25" ht="18" x14ac:dyDescent="0.35">
      <c r="A19" s="339">
        <v>4</v>
      </c>
      <c r="B19" s="314">
        <v>5</v>
      </c>
      <c r="C19" s="186" t="s">
        <v>15</v>
      </c>
      <c r="D19" s="5">
        <v>2002</v>
      </c>
      <c r="E19" s="6" t="s">
        <v>0</v>
      </c>
      <c r="F19" s="21" t="s">
        <v>19</v>
      </c>
      <c r="G19" s="146" t="s">
        <v>17</v>
      </c>
      <c r="H19" s="18">
        <v>1</v>
      </c>
      <c r="I19" s="18">
        <v>1</v>
      </c>
      <c r="J19" s="375">
        <v>0</v>
      </c>
      <c r="K19" s="375">
        <v>2</v>
      </c>
      <c r="L19" s="234">
        <v>2.3113425925925926E-2</v>
      </c>
      <c r="M19" s="340">
        <v>26</v>
      </c>
      <c r="N19" s="147" t="s">
        <v>0</v>
      </c>
      <c r="R19" s="22">
        <f t="shared" si="0"/>
        <v>1.741898148148148E-2</v>
      </c>
      <c r="S19" s="361">
        <f t="shared" si="1"/>
        <v>4.2824074074073945E-4</v>
      </c>
      <c r="T19" s="360">
        <v>1.699074074074074E-2</v>
      </c>
      <c r="U19" s="115"/>
      <c r="V19" s="115">
        <v>2.5752314814814815E-2</v>
      </c>
      <c r="W19" s="87">
        <v>8.3333333333333332E-3</v>
      </c>
      <c r="X19" s="30"/>
      <c r="Y19" s="30"/>
    </row>
    <row r="20" spans="1:25" s="30" customFormat="1" ht="18" x14ac:dyDescent="0.35">
      <c r="A20" s="392">
        <v>5</v>
      </c>
      <c r="B20" s="338">
        <v>2</v>
      </c>
      <c r="C20" s="187" t="s">
        <v>2</v>
      </c>
      <c r="D20" s="5">
        <v>1998</v>
      </c>
      <c r="E20" s="6" t="s">
        <v>0</v>
      </c>
      <c r="F20" s="21" t="s">
        <v>19</v>
      </c>
      <c r="G20" s="146" t="s">
        <v>4</v>
      </c>
      <c r="H20" s="18">
        <v>1</v>
      </c>
      <c r="I20" s="18">
        <v>2</v>
      </c>
      <c r="J20" s="375">
        <v>1</v>
      </c>
      <c r="K20" s="375">
        <v>2</v>
      </c>
      <c r="L20" s="234">
        <v>2.3287037037037037E-2</v>
      </c>
      <c r="M20" s="340">
        <v>24</v>
      </c>
      <c r="N20" s="379" t="s">
        <v>0</v>
      </c>
      <c r="R20" s="22">
        <f t="shared" si="0"/>
        <v>1.7060185185185185E-2</v>
      </c>
      <c r="S20" s="361">
        <f t="shared" si="1"/>
        <v>6.9444444444444892E-5</v>
      </c>
      <c r="T20" s="360">
        <v>1.699074074074074E-2</v>
      </c>
      <c r="U20" s="115"/>
      <c r="V20" s="115">
        <v>1.7754629629629631E-2</v>
      </c>
      <c r="W20" s="87">
        <v>6.9444444444444447E-4</v>
      </c>
    </row>
    <row r="21" spans="1:25" s="30" customFormat="1" ht="18" x14ac:dyDescent="0.35">
      <c r="A21" s="339">
        <v>6</v>
      </c>
      <c r="B21" s="314">
        <v>4</v>
      </c>
      <c r="C21" s="187" t="s">
        <v>58</v>
      </c>
      <c r="D21" s="5">
        <v>2001</v>
      </c>
      <c r="E21" s="6" t="s">
        <v>0</v>
      </c>
      <c r="F21" s="21" t="s">
        <v>20</v>
      </c>
      <c r="G21" s="146" t="s">
        <v>39</v>
      </c>
      <c r="H21" s="18">
        <v>3</v>
      </c>
      <c r="I21" s="18">
        <v>0</v>
      </c>
      <c r="J21" s="375">
        <v>1</v>
      </c>
      <c r="K21" s="375">
        <v>0</v>
      </c>
      <c r="L21" s="234">
        <v>2.372685185185185E-2</v>
      </c>
      <c r="M21" s="340">
        <v>22</v>
      </c>
      <c r="N21" s="147"/>
      <c r="O21"/>
      <c r="P21"/>
      <c r="Q21"/>
      <c r="R21" s="22">
        <f t="shared" si="0"/>
        <v>1.7233796296296299E-2</v>
      </c>
      <c r="S21" s="361">
        <f t="shared" si="1"/>
        <v>2.4305555555555886E-4</v>
      </c>
      <c r="T21" s="360">
        <v>1.699074074074074E-2</v>
      </c>
      <c r="V21" s="115">
        <v>2.9039351851851854E-2</v>
      </c>
      <c r="W21" s="87">
        <v>1.1805555555555555E-2</v>
      </c>
    </row>
    <row r="22" spans="1:25" ht="18" x14ac:dyDescent="0.35">
      <c r="A22" s="339">
        <v>7</v>
      </c>
      <c r="B22" s="314">
        <v>6</v>
      </c>
      <c r="C22" s="187" t="s">
        <v>36</v>
      </c>
      <c r="D22" s="187">
        <v>1997</v>
      </c>
      <c r="E22" s="6" t="s">
        <v>0</v>
      </c>
      <c r="F22" s="21" t="s">
        <v>35</v>
      </c>
      <c r="G22" s="146" t="s">
        <v>44</v>
      </c>
      <c r="H22" s="18">
        <v>1</v>
      </c>
      <c r="I22" s="18">
        <v>1</v>
      </c>
      <c r="J22" s="375">
        <v>2</v>
      </c>
      <c r="K22" s="375">
        <v>3</v>
      </c>
      <c r="L22" s="234">
        <v>2.3807870370370368E-2</v>
      </c>
      <c r="M22" s="340">
        <v>20</v>
      </c>
      <c r="N22" s="147"/>
      <c r="R22" s="22">
        <f t="shared" si="0"/>
        <v>1.7523148148148149E-2</v>
      </c>
      <c r="S22" s="361">
        <f t="shared" si="1"/>
        <v>5.3240740740740852E-4</v>
      </c>
      <c r="T22" s="360">
        <v>1.699074074074074E-2</v>
      </c>
      <c r="U22" s="30"/>
      <c r="V22" s="115">
        <v>3.0717592592592591E-2</v>
      </c>
      <c r="W22" s="87">
        <v>1.3194444444444444E-2</v>
      </c>
      <c r="X22" s="30"/>
      <c r="Y22" s="30"/>
    </row>
    <row r="23" spans="1:25" ht="18" x14ac:dyDescent="0.35">
      <c r="A23" s="339">
        <v>8</v>
      </c>
      <c r="B23" s="314">
        <v>7</v>
      </c>
      <c r="C23" s="187" t="s">
        <v>16</v>
      </c>
      <c r="D23" s="5">
        <v>2002</v>
      </c>
      <c r="E23" s="6" t="s">
        <v>0</v>
      </c>
      <c r="F23" s="21" t="s">
        <v>19</v>
      </c>
      <c r="G23" s="146" t="s">
        <v>9</v>
      </c>
      <c r="H23" s="18">
        <v>1</v>
      </c>
      <c r="I23" s="18">
        <v>1</v>
      </c>
      <c r="J23" s="375">
        <v>0</v>
      </c>
      <c r="K23" s="375">
        <v>1</v>
      </c>
      <c r="L23" s="234">
        <v>2.3831018518518519E-2</v>
      </c>
      <c r="M23" s="340">
        <v>18</v>
      </c>
      <c r="N23" s="147"/>
      <c r="R23" s="22">
        <f t="shared" si="0"/>
        <v>1.7638888888888888E-2</v>
      </c>
      <c r="S23" s="361">
        <f t="shared" si="1"/>
        <v>6.481481481481477E-4</v>
      </c>
      <c r="T23" s="360">
        <v>1.699074074074074E-2</v>
      </c>
      <c r="U23" s="115"/>
      <c r="V23" s="115">
        <v>2.9097222222222222E-2</v>
      </c>
      <c r="W23" s="87">
        <v>1.1458333333333334E-2</v>
      </c>
      <c r="X23" s="30"/>
      <c r="Y23" s="30"/>
    </row>
    <row r="24" spans="1:25" ht="18" x14ac:dyDescent="0.35">
      <c r="A24" s="339">
        <v>9</v>
      </c>
      <c r="B24" s="314">
        <v>8</v>
      </c>
      <c r="C24" s="187" t="s">
        <v>47</v>
      </c>
      <c r="D24" s="5">
        <v>1999</v>
      </c>
      <c r="E24" s="6" t="s">
        <v>0</v>
      </c>
      <c r="F24" s="21" t="s">
        <v>20</v>
      </c>
      <c r="G24" s="243" t="s">
        <v>114</v>
      </c>
      <c r="H24" s="18">
        <v>1</v>
      </c>
      <c r="I24" s="18">
        <v>0</v>
      </c>
      <c r="J24" s="375">
        <v>1</v>
      </c>
      <c r="K24" s="375">
        <v>0</v>
      </c>
      <c r="L24" s="234">
        <v>2.4236111111111111E-2</v>
      </c>
      <c r="M24" s="340">
        <v>16</v>
      </c>
      <c r="N24" s="201"/>
      <c r="O24" s="30"/>
      <c r="P24" s="30"/>
      <c r="Q24" s="30"/>
      <c r="R24" s="22">
        <f t="shared" si="0"/>
        <v>1.7777777777777778E-2</v>
      </c>
      <c r="S24" s="361">
        <f t="shared" si="1"/>
        <v>7.8703703703703748E-4</v>
      </c>
      <c r="T24" s="360">
        <v>1.699074074074074E-2</v>
      </c>
      <c r="U24" s="30"/>
      <c r="V24" s="115">
        <v>1.8124999999999999E-2</v>
      </c>
      <c r="W24" s="87">
        <v>3.4722222222222224E-4</v>
      </c>
      <c r="X24" s="30"/>
      <c r="Y24" s="30"/>
    </row>
    <row r="25" spans="1:25" s="30" customFormat="1" ht="18" x14ac:dyDescent="0.35">
      <c r="A25" s="339">
        <v>10</v>
      </c>
      <c r="B25" s="314">
        <v>10</v>
      </c>
      <c r="C25" s="187" t="s">
        <v>117</v>
      </c>
      <c r="D25" s="5">
        <v>2001</v>
      </c>
      <c r="E25" s="6" t="s">
        <v>0</v>
      </c>
      <c r="F25" s="21" t="s">
        <v>51</v>
      </c>
      <c r="G25" s="146" t="s">
        <v>52</v>
      </c>
      <c r="H25" s="18">
        <v>2</v>
      </c>
      <c r="I25" s="18">
        <v>2</v>
      </c>
      <c r="J25" s="375">
        <v>0</v>
      </c>
      <c r="K25" s="375">
        <v>1</v>
      </c>
      <c r="L25" s="234">
        <v>2.4282407407407409E-2</v>
      </c>
      <c r="M25" s="340">
        <v>14</v>
      </c>
      <c r="N25" s="147"/>
      <c r="O25"/>
      <c r="P25"/>
      <c r="Q25"/>
      <c r="R25" s="22">
        <f t="shared" si="0"/>
        <v>1.7974537037037035E-2</v>
      </c>
      <c r="S25" s="361">
        <f t="shared" si="1"/>
        <v>9.8379629629629511E-4</v>
      </c>
      <c r="T25" s="360">
        <v>1.699074074074074E-2</v>
      </c>
      <c r="V25" s="115">
        <v>2.7696759259259258E-2</v>
      </c>
      <c r="W25" s="87">
        <v>9.7222222222222224E-3</v>
      </c>
    </row>
    <row r="26" spans="1:25" s="30" customFormat="1" ht="18" x14ac:dyDescent="0.35">
      <c r="A26" s="339">
        <v>11</v>
      </c>
      <c r="B26" s="314">
        <v>14</v>
      </c>
      <c r="C26" s="187" t="s">
        <v>50</v>
      </c>
      <c r="D26" s="5">
        <v>2002</v>
      </c>
      <c r="E26" s="6" t="s">
        <v>11</v>
      </c>
      <c r="F26" s="21" t="s">
        <v>51</v>
      </c>
      <c r="G26" s="146" t="s">
        <v>52</v>
      </c>
      <c r="H26" s="18">
        <v>0</v>
      </c>
      <c r="I26" s="18">
        <v>2</v>
      </c>
      <c r="J26" s="375">
        <v>1</v>
      </c>
      <c r="K26" s="375">
        <v>3</v>
      </c>
      <c r="L26" s="234">
        <v>2.5069444444444446E-2</v>
      </c>
      <c r="M26" s="340" t="s">
        <v>430</v>
      </c>
      <c r="N26" s="201"/>
      <c r="R26" s="22">
        <f t="shared" si="0"/>
        <v>1.8159722222222219E-2</v>
      </c>
      <c r="S26" s="361">
        <f t="shared" si="1"/>
        <v>1.1689814814814792E-3</v>
      </c>
      <c r="T26" s="360">
        <v>1.699074074074074E-2</v>
      </c>
      <c r="V26" s="115">
        <v>3.6562499999999998E-2</v>
      </c>
      <c r="W26" s="87">
        <v>1.8402777777777778E-2</v>
      </c>
    </row>
    <row r="27" spans="1:25" s="30" customFormat="1" ht="18" x14ac:dyDescent="0.35">
      <c r="A27" s="339">
        <v>12</v>
      </c>
      <c r="B27" s="314">
        <v>12</v>
      </c>
      <c r="C27" s="187" t="s">
        <v>10</v>
      </c>
      <c r="D27" s="5">
        <v>2001</v>
      </c>
      <c r="E27" s="6" t="s">
        <v>0</v>
      </c>
      <c r="F27" s="21" t="s">
        <v>19</v>
      </c>
      <c r="G27" s="146" t="s">
        <v>12</v>
      </c>
      <c r="H27" s="18">
        <v>0</v>
      </c>
      <c r="I27" s="18">
        <v>2</v>
      </c>
      <c r="J27" s="375">
        <v>3</v>
      </c>
      <c r="K27" s="375">
        <v>2</v>
      </c>
      <c r="L27" s="234">
        <v>2.5416666666666667E-2</v>
      </c>
      <c r="M27" s="340"/>
      <c r="N27" s="147"/>
      <c r="O27"/>
      <c r="P27"/>
      <c r="Q27"/>
      <c r="R27" s="22">
        <f t="shared" si="0"/>
        <v>1.8090277777777775E-2</v>
      </c>
      <c r="S27" s="361">
        <f t="shared" si="1"/>
        <v>1.0995370370370343E-3</v>
      </c>
      <c r="T27" s="360">
        <v>1.699074074074074E-2</v>
      </c>
      <c r="U27" s="115"/>
      <c r="V27" s="115">
        <v>2.6076388888888885E-2</v>
      </c>
      <c r="W27" s="87">
        <v>7.9861111111111122E-3</v>
      </c>
    </row>
    <row r="28" spans="1:25" s="30" customFormat="1" ht="18" x14ac:dyDescent="0.35">
      <c r="A28" s="339">
        <v>13</v>
      </c>
      <c r="B28" s="314">
        <v>20</v>
      </c>
      <c r="C28" s="186" t="s">
        <v>146</v>
      </c>
      <c r="D28" s="5">
        <v>1995</v>
      </c>
      <c r="E28" s="6" t="s">
        <v>24</v>
      </c>
      <c r="F28" s="21" t="s">
        <v>20</v>
      </c>
      <c r="G28" s="146" t="s">
        <v>6</v>
      </c>
      <c r="H28" s="18">
        <v>1</v>
      </c>
      <c r="I28" s="18">
        <v>0</v>
      </c>
      <c r="J28" s="375">
        <v>3</v>
      </c>
      <c r="K28" s="375">
        <v>1</v>
      </c>
      <c r="L28" s="234">
        <v>2.5509259259259259E-2</v>
      </c>
      <c r="M28" s="340"/>
      <c r="N28" s="201"/>
      <c r="R28" s="22">
        <f t="shared" si="0"/>
        <v>1.8715277777777782E-2</v>
      </c>
      <c r="S28" s="361">
        <f t="shared" si="1"/>
        <v>1.7245370370370418E-3</v>
      </c>
      <c r="T28" s="360">
        <v>1.699074074074074E-2</v>
      </c>
      <c r="U28"/>
      <c r="V28" s="88">
        <v>2.3576388888888893E-2</v>
      </c>
      <c r="W28" s="87">
        <v>4.8611111111111112E-3</v>
      </c>
      <c r="X28"/>
      <c r="Y28"/>
    </row>
    <row r="29" spans="1:25" s="30" customFormat="1" ht="18" x14ac:dyDescent="0.35">
      <c r="A29" s="339">
        <v>14</v>
      </c>
      <c r="B29" s="314">
        <v>11</v>
      </c>
      <c r="C29" s="186" t="s">
        <v>13</v>
      </c>
      <c r="D29" s="5">
        <v>2002</v>
      </c>
      <c r="E29" s="6" t="s">
        <v>11</v>
      </c>
      <c r="F29" s="21" t="s">
        <v>19</v>
      </c>
      <c r="G29" s="146" t="s">
        <v>9</v>
      </c>
      <c r="H29" s="18">
        <v>0</v>
      </c>
      <c r="I29" s="18">
        <v>2</v>
      </c>
      <c r="J29" s="375">
        <v>4</v>
      </c>
      <c r="K29" s="375">
        <v>1</v>
      </c>
      <c r="L29" s="234">
        <v>2.5520833333333336E-2</v>
      </c>
      <c r="M29" s="340"/>
      <c r="N29" s="147"/>
      <c r="O29"/>
      <c r="P29"/>
      <c r="Q29"/>
      <c r="R29" s="22">
        <f t="shared" si="0"/>
        <v>1.7997685185185186E-2</v>
      </c>
      <c r="S29" s="361">
        <f t="shared" si="1"/>
        <v>1.0069444444444457E-3</v>
      </c>
      <c r="T29" s="360">
        <v>1.699074074074074E-2</v>
      </c>
      <c r="U29" s="115"/>
      <c r="V29" s="88">
        <v>3.0150462962962962E-2</v>
      </c>
      <c r="W29" s="87">
        <v>1.2152777777777778E-2</v>
      </c>
      <c r="X29"/>
      <c r="Y29"/>
    </row>
    <row r="30" spans="1:25" s="30" customFormat="1" ht="18" x14ac:dyDescent="0.35">
      <c r="A30" s="392">
        <v>15</v>
      </c>
      <c r="B30" s="338">
        <v>25</v>
      </c>
      <c r="C30" s="187" t="s">
        <v>81</v>
      </c>
      <c r="D30" s="5">
        <v>2003</v>
      </c>
      <c r="E30" s="6" t="s">
        <v>11</v>
      </c>
      <c r="F30" s="21" t="s">
        <v>33</v>
      </c>
      <c r="G30" s="146" t="s">
        <v>12</v>
      </c>
      <c r="H30" s="18">
        <v>0</v>
      </c>
      <c r="I30" s="18">
        <v>1</v>
      </c>
      <c r="J30" s="375">
        <v>3</v>
      </c>
      <c r="K30" s="375">
        <v>0</v>
      </c>
      <c r="L30" s="234">
        <v>2.5532407407407406E-2</v>
      </c>
      <c r="M30" s="340">
        <v>12</v>
      </c>
      <c r="N30" s="201"/>
      <c r="R30" s="22">
        <f t="shared" si="0"/>
        <v>1.8981481481481485E-2</v>
      </c>
      <c r="S30" s="361">
        <f t="shared" si="1"/>
        <v>1.9907407407407443E-3</v>
      </c>
      <c r="T30" s="360">
        <v>1.699074074074074E-2</v>
      </c>
      <c r="V30" s="115">
        <v>2.314814814814815E-2</v>
      </c>
      <c r="W30" s="87">
        <v>4.1666666666666666E-3</v>
      </c>
    </row>
    <row r="31" spans="1:25" ht="18" x14ac:dyDescent="0.35">
      <c r="A31" s="339">
        <v>16</v>
      </c>
      <c r="B31" s="314">
        <v>23</v>
      </c>
      <c r="C31" s="9" t="s">
        <v>14</v>
      </c>
      <c r="D31" s="15">
        <v>2002</v>
      </c>
      <c r="E31" s="16" t="s">
        <v>11</v>
      </c>
      <c r="F31" s="109" t="s">
        <v>19</v>
      </c>
      <c r="G31" s="146" t="s">
        <v>6</v>
      </c>
      <c r="H31" s="18">
        <v>2</v>
      </c>
      <c r="I31" s="18">
        <v>1</v>
      </c>
      <c r="J31" s="375">
        <v>1</v>
      </c>
      <c r="K31" s="375">
        <v>2</v>
      </c>
      <c r="L31" s="234">
        <v>2.5636574074074072E-2</v>
      </c>
      <c r="M31" s="340" t="s">
        <v>430</v>
      </c>
      <c r="N31" s="201"/>
      <c r="O31" s="30"/>
      <c r="P31" s="30"/>
      <c r="Q31" s="30"/>
      <c r="R31" s="22">
        <f t="shared" si="0"/>
        <v>1.8807870370370378E-2</v>
      </c>
      <c r="S31" s="361">
        <f t="shared" si="1"/>
        <v>1.8171296296296373E-3</v>
      </c>
      <c r="T31" s="360">
        <v>1.699074074074074E-2</v>
      </c>
      <c r="U31" s="115"/>
      <c r="V31" s="115">
        <v>3.3391203703703708E-2</v>
      </c>
      <c r="W31" s="87">
        <v>1.4583333333333332E-2</v>
      </c>
      <c r="X31" s="30"/>
      <c r="Y31" s="30"/>
    </row>
    <row r="32" spans="1:25" s="30" customFormat="1" ht="18" x14ac:dyDescent="0.35">
      <c r="A32" s="392">
        <v>17</v>
      </c>
      <c r="B32" s="338">
        <v>19</v>
      </c>
      <c r="C32" s="186" t="s">
        <v>79</v>
      </c>
      <c r="D32" s="5">
        <v>1994</v>
      </c>
      <c r="E32" s="6" t="s">
        <v>0</v>
      </c>
      <c r="F32" s="21" t="s">
        <v>33</v>
      </c>
      <c r="G32" s="146" t="s">
        <v>6</v>
      </c>
      <c r="H32" s="18">
        <v>1</v>
      </c>
      <c r="I32" s="18">
        <v>1</v>
      </c>
      <c r="J32" s="375">
        <v>1</v>
      </c>
      <c r="K32" s="375">
        <v>2</v>
      </c>
      <c r="L32" s="234">
        <v>2.5636574074074072E-2</v>
      </c>
      <c r="M32" s="340">
        <v>10</v>
      </c>
      <c r="N32" s="201"/>
      <c r="R32" s="22">
        <f t="shared" si="0"/>
        <v>1.8541666666666672E-2</v>
      </c>
      <c r="S32" s="361">
        <f t="shared" si="1"/>
        <v>1.5509259259259313E-3</v>
      </c>
      <c r="T32" s="360">
        <v>1.699074074074074E-2</v>
      </c>
      <c r="V32" s="115">
        <v>2.7569444444444448E-2</v>
      </c>
      <c r="W32" s="87">
        <v>9.0277777777777787E-3</v>
      </c>
    </row>
    <row r="33" spans="1:25" s="30" customFormat="1" ht="18" x14ac:dyDescent="0.35">
      <c r="A33" s="392">
        <v>18</v>
      </c>
      <c r="B33" s="338">
        <v>17</v>
      </c>
      <c r="C33" s="187" t="s">
        <v>70</v>
      </c>
      <c r="D33" s="187">
        <v>2003</v>
      </c>
      <c r="E33" s="6" t="s">
        <v>0</v>
      </c>
      <c r="F33" s="21" t="s">
        <v>67</v>
      </c>
      <c r="G33" s="146" t="s">
        <v>118</v>
      </c>
      <c r="H33" s="18">
        <v>2</v>
      </c>
      <c r="I33" s="18">
        <v>1</v>
      </c>
      <c r="J33" s="375">
        <v>2</v>
      </c>
      <c r="K33" s="375">
        <v>1</v>
      </c>
      <c r="L33" s="234">
        <v>2.5648148148148146E-2</v>
      </c>
      <c r="M33" s="340">
        <v>8</v>
      </c>
      <c r="N33" s="201"/>
      <c r="R33" s="22">
        <f t="shared" si="0"/>
        <v>1.8472222222222223E-2</v>
      </c>
      <c r="S33" s="361">
        <f t="shared" si="1"/>
        <v>1.4814814814814829E-3</v>
      </c>
      <c r="T33" s="360">
        <v>1.699074074074074E-2</v>
      </c>
      <c r="V33" s="115">
        <v>2.2291666666666668E-2</v>
      </c>
      <c r="W33" s="87">
        <v>3.8194444444444443E-3</v>
      </c>
    </row>
    <row r="34" spans="1:25" s="30" customFormat="1" ht="18" x14ac:dyDescent="0.35">
      <c r="A34" s="392">
        <v>19</v>
      </c>
      <c r="B34" s="338">
        <v>30</v>
      </c>
      <c r="C34" s="186" t="s">
        <v>73</v>
      </c>
      <c r="D34" s="5">
        <v>1993</v>
      </c>
      <c r="E34" s="6" t="s">
        <v>24</v>
      </c>
      <c r="F34" s="21" t="s">
        <v>72</v>
      </c>
      <c r="G34" s="146" t="s">
        <v>6</v>
      </c>
      <c r="H34" s="18">
        <v>0</v>
      </c>
      <c r="I34" s="18">
        <v>0</v>
      </c>
      <c r="J34" s="375">
        <v>0</v>
      </c>
      <c r="K34" s="375">
        <v>0</v>
      </c>
      <c r="L34" s="234">
        <v>2.5925925925925925E-2</v>
      </c>
      <c r="M34" s="340">
        <v>6</v>
      </c>
      <c r="N34" s="147"/>
      <c r="O34"/>
      <c r="P34"/>
      <c r="Q34"/>
      <c r="R34" s="22">
        <f t="shared" si="0"/>
        <v>1.9456018518518511E-2</v>
      </c>
      <c r="S34" s="361">
        <f t="shared" si="1"/>
        <v>2.4652777777777711E-3</v>
      </c>
      <c r="T34" s="360">
        <v>1.699074074074074E-2</v>
      </c>
      <c r="U34"/>
      <c r="V34" s="88">
        <v>3.2303240740740737E-2</v>
      </c>
      <c r="W34" s="87">
        <v>1.2847222222222223E-2</v>
      </c>
      <c r="X34"/>
      <c r="Y34"/>
    </row>
    <row r="35" spans="1:25" s="30" customFormat="1" ht="18" x14ac:dyDescent="0.35">
      <c r="A35" s="339">
        <v>20</v>
      </c>
      <c r="B35" s="314">
        <v>21</v>
      </c>
      <c r="C35" s="187" t="s">
        <v>7</v>
      </c>
      <c r="D35" s="5">
        <v>2000</v>
      </c>
      <c r="E35" s="6" t="s">
        <v>0</v>
      </c>
      <c r="F35" s="21" t="s">
        <v>19</v>
      </c>
      <c r="G35" s="146" t="s">
        <v>4</v>
      </c>
      <c r="H35" s="18">
        <v>1</v>
      </c>
      <c r="I35" s="18">
        <v>1</v>
      </c>
      <c r="J35" s="375">
        <v>2</v>
      </c>
      <c r="K35" s="375">
        <v>3</v>
      </c>
      <c r="L35" s="234">
        <v>2.6377314814814815E-2</v>
      </c>
      <c r="M35" s="340" t="s">
        <v>430</v>
      </c>
      <c r="N35" s="201"/>
      <c r="R35" s="22">
        <f t="shared" si="0"/>
        <v>1.8738425925925929E-2</v>
      </c>
      <c r="S35" s="361">
        <f t="shared" si="1"/>
        <v>1.7476851851851889E-3</v>
      </c>
      <c r="T35" s="360">
        <v>1.699074074074074E-2</v>
      </c>
      <c r="U35" s="115"/>
      <c r="V35" s="115">
        <v>3.4016203703703708E-2</v>
      </c>
      <c r="W35" s="87">
        <v>1.5277777777777777E-2</v>
      </c>
    </row>
    <row r="36" spans="1:25" s="30" customFormat="1" ht="18" x14ac:dyDescent="0.35">
      <c r="A36" s="339">
        <v>21</v>
      </c>
      <c r="B36" s="314">
        <v>16</v>
      </c>
      <c r="C36" s="186" t="s">
        <v>55</v>
      </c>
      <c r="D36" s="5">
        <v>2003</v>
      </c>
      <c r="E36" s="6" t="s">
        <v>11</v>
      </c>
      <c r="F36" s="21" t="s">
        <v>51</v>
      </c>
      <c r="G36" s="146" t="s">
        <v>54</v>
      </c>
      <c r="H36" s="18">
        <v>1</v>
      </c>
      <c r="I36" s="18">
        <v>0</v>
      </c>
      <c r="J36" s="375">
        <v>1</v>
      </c>
      <c r="K36" s="375">
        <v>2</v>
      </c>
      <c r="L36" s="234">
        <v>2.6574074074074073E-2</v>
      </c>
      <c r="M36" s="340" t="s">
        <v>430</v>
      </c>
      <c r="N36" s="201"/>
      <c r="R36" s="22">
        <f t="shared" si="0"/>
        <v>1.8275462962962966E-2</v>
      </c>
      <c r="S36" s="361">
        <f t="shared" si="1"/>
        <v>1.2847222222222253E-3</v>
      </c>
      <c r="T36" s="360">
        <v>1.699074074074074E-2</v>
      </c>
      <c r="V36" s="115">
        <v>3.3900462962962966E-2</v>
      </c>
      <c r="W36" s="87">
        <v>1.5625E-2</v>
      </c>
    </row>
    <row r="37" spans="1:25" s="30" customFormat="1" ht="18" x14ac:dyDescent="0.35">
      <c r="A37" s="339">
        <v>22</v>
      </c>
      <c r="B37" s="314">
        <v>27</v>
      </c>
      <c r="C37" s="186" t="s">
        <v>139</v>
      </c>
      <c r="D37" s="5">
        <v>2003</v>
      </c>
      <c r="E37" s="6" t="s">
        <v>0</v>
      </c>
      <c r="F37" s="111" t="s">
        <v>144</v>
      </c>
      <c r="G37" s="146" t="s">
        <v>251</v>
      </c>
      <c r="H37" s="18">
        <v>1</v>
      </c>
      <c r="I37" s="18">
        <v>1</v>
      </c>
      <c r="J37" s="375">
        <v>0</v>
      </c>
      <c r="K37" s="375">
        <v>0</v>
      </c>
      <c r="L37" s="234">
        <v>2.6828703703703702E-2</v>
      </c>
      <c r="M37" s="340">
        <v>4</v>
      </c>
      <c r="N37" s="201"/>
      <c r="R37" s="22">
        <f t="shared" si="0"/>
        <v>1.9189814814814812E-2</v>
      </c>
      <c r="S37" s="361">
        <f t="shared" si="1"/>
        <v>2.199074074074072E-3</v>
      </c>
      <c r="T37" s="360">
        <v>1.699074074074074E-2</v>
      </c>
      <c r="U37" s="115"/>
      <c r="V37" s="115">
        <v>2.960648148148148E-2</v>
      </c>
      <c r="W37" s="87">
        <v>1.0416666666666666E-2</v>
      </c>
    </row>
    <row r="38" spans="1:25" s="30" customFormat="1" ht="18" x14ac:dyDescent="0.35">
      <c r="A38" s="339">
        <v>23</v>
      </c>
      <c r="B38" s="314">
        <v>22</v>
      </c>
      <c r="C38" s="187" t="s">
        <v>53</v>
      </c>
      <c r="D38" s="5">
        <v>2003</v>
      </c>
      <c r="E38" s="6" t="s">
        <v>11</v>
      </c>
      <c r="F38" s="21" t="s">
        <v>51</v>
      </c>
      <c r="G38" s="146" t="s">
        <v>54</v>
      </c>
      <c r="H38" s="18">
        <v>1</v>
      </c>
      <c r="I38" s="18">
        <v>3</v>
      </c>
      <c r="J38" s="375">
        <v>2</v>
      </c>
      <c r="K38" s="375">
        <v>1</v>
      </c>
      <c r="L38" s="234">
        <v>2.7025462962962959E-2</v>
      </c>
      <c r="M38" s="340" t="s">
        <v>430</v>
      </c>
      <c r="N38" s="201"/>
      <c r="R38" s="22">
        <f t="shared" si="0"/>
        <v>1.8738425925925929E-2</v>
      </c>
      <c r="S38" s="361">
        <f t="shared" si="1"/>
        <v>1.7476851851851889E-3</v>
      </c>
      <c r="T38" s="360">
        <v>1.699074074074074E-2</v>
      </c>
      <c r="V38" s="115">
        <v>3.8182870370370374E-2</v>
      </c>
      <c r="W38" s="87">
        <v>1.9444444444444445E-2</v>
      </c>
    </row>
    <row r="39" spans="1:25" s="30" customFormat="1" ht="18" x14ac:dyDescent="0.35">
      <c r="A39" s="392">
        <v>24</v>
      </c>
      <c r="B39" s="338">
        <v>26</v>
      </c>
      <c r="C39" s="187" t="s">
        <v>69</v>
      </c>
      <c r="D39" s="187">
        <v>2001</v>
      </c>
      <c r="E39" s="6" t="s">
        <v>0</v>
      </c>
      <c r="F39" s="21" t="s">
        <v>67</v>
      </c>
      <c r="G39" s="146" t="s">
        <v>118</v>
      </c>
      <c r="H39" s="18">
        <v>3</v>
      </c>
      <c r="I39" s="18">
        <v>0</v>
      </c>
      <c r="J39" s="375">
        <v>0</v>
      </c>
      <c r="K39" s="375">
        <v>1</v>
      </c>
      <c r="L39" s="234">
        <v>2.7083333333333334E-2</v>
      </c>
      <c r="M39" s="340">
        <v>2</v>
      </c>
      <c r="N39" s="201"/>
      <c r="R39" s="22">
        <f t="shared" si="0"/>
        <v>1.9062500000000003E-2</v>
      </c>
      <c r="S39" s="361">
        <f t="shared" si="1"/>
        <v>2.0717592592592628E-3</v>
      </c>
      <c r="T39" s="360">
        <v>1.699074074074074E-2</v>
      </c>
      <c r="V39" s="115">
        <v>2.9131944444444446E-2</v>
      </c>
      <c r="W39" s="87">
        <v>1.0069444444444445E-2</v>
      </c>
    </row>
    <row r="40" spans="1:25" s="30" customFormat="1" ht="18" x14ac:dyDescent="0.35">
      <c r="A40" s="339">
        <v>25</v>
      </c>
      <c r="B40" s="314">
        <v>18</v>
      </c>
      <c r="C40" s="187" t="s">
        <v>90</v>
      </c>
      <c r="D40" s="5">
        <v>1997</v>
      </c>
      <c r="E40" s="6" t="s">
        <v>0</v>
      </c>
      <c r="F40" s="21" t="s">
        <v>20</v>
      </c>
      <c r="G40" s="243" t="s">
        <v>64</v>
      </c>
      <c r="H40" s="18">
        <v>0</v>
      </c>
      <c r="I40" s="18">
        <v>1</v>
      </c>
      <c r="J40" s="375">
        <v>2</v>
      </c>
      <c r="K40" s="375">
        <v>1</v>
      </c>
      <c r="L40" s="234">
        <v>2.7372685185185184E-2</v>
      </c>
      <c r="M40" s="340"/>
      <c r="N40" s="147"/>
      <c r="O40"/>
      <c r="P40"/>
      <c r="Q40"/>
      <c r="R40" s="22">
        <f t="shared" si="0"/>
        <v>1.849537037037037E-2</v>
      </c>
      <c r="S40" s="361">
        <f t="shared" si="1"/>
        <v>1.5046296296296301E-3</v>
      </c>
      <c r="T40" s="360">
        <v>1.699074074074074E-2</v>
      </c>
      <c r="V40" s="115">
        <v>2.3703703703703703E-2</v>
      </c>
      <c r="W40" s="87">
        <v>5.208333333333333E-3</v>
      </c>
    </row>
    <row r="41" spans="1:25" s="30" customFormat="1" ht="18" x14ac:dyDescent="0.35">
      <c r="A41" s="339">
        <v>26</v>
      </c>
      <c r="B41" s="314">
        <v>15</v>
      </c>
      <c r="C41" s="187" t="s">
        <v>56</v>
      </c>
      <c r="D41" s="5">
        <v>2004</v>
      </c>
      <c r="E41" s="6" t="s">
        <v>0</v>
      </c>
      <c r="F41" s="111" t="s">
        <v>51</v>
      </c>
      <c r="G41" s="146" t="s">
        <v>54</v>
      </c>
      <c r="H41" s="18">
        <v>5</v>
      </c>
      <c r="I41" s="18">
        <v>2</v>
      </c>
      <c r="J41" s="375">
        <v>2</v>
      </c>
      <c r="K41" s="375">
        <v>0</v>
      </c>
      <c r="L41" s="234">
        <v>2.7777777777777776E-2</v>
      </c>
      <c r="M41" s="340" t="s">
        <v>430</v>
      </c>
      <c r="N41" s="201"/>
      <c r="R41" s="22">
        <f t="shared" si="0"/>
        <v>1.8229166666666668E-2</v>
      </c>
      <c r="S41" s="361">
        <f t="shared" si="1"/>
        <v>1.2384259259259275E-3</v>
      </c>
      <c r="T41" s="360">
        <v>1.699074074074074E-2</v>
      </c>
      <c r="U41"/>
      <c r="V41" s="88">
        <v>3.4895833333333334E-2</v>
      </c>
      <c r="W41" s="87">
        <v>1.6666666666666666E-2</v>
      </c>
      <c r="X41"/>
      <c r="Y41"/>
    </row>
    <row r="42" spans="1:25" ht="18" x14ac:dyDescent="0.35">
      <c r="A42" s="392">
        <v>27</v>
      </c>
      <c r="B42" s="338">
        <v>24</v>
      </c>
      <c r="C42" s="186" t="s">
        <v>82</v>
      </c>
      <c r="D42" s="5">
        <v>2003</v>
      </c>
      <c r="E42" s="6" t="s">
        <v>11</v>
      </c>
      <c r="F42" s="21" t="s">
        <v>33</v>
      </c>
      <c r="G42" s="146" t="s">
        <v>12</v>
      </c>
      <c r="H42" s="18">
        <v>1</v>
      </c>
      <c r="I42" s="18">
        <v>1</v>
      </c>
      <c r="J42" s="375">
        <v>3</v>
      </c>
      <c r="K42" s="375">
        <v>4</v>
      </c>
      <c r="L42" s="234">
        <v>2.7905092592592592E-2</v>
      </c>
      <c r="M42" s="340">
        <v>1</v>
      </c>
      <c r="N42" s="201"/>
      <c r="O42" s="30"/>
      <c r="P42" s="30"/>
      <c r="Q42" s="30"/>
      <c r="R42" s="22">
        <f t="shared" si="0"/>
        <v>1.8923611111111113E-2</v>
      </c>
      <c r="S42" s="361">
        <f t="shared" si="1"/>
        <v>1.932870370370373E-3</v>
      </c>
      <c r="T42" s="360">
        <v>1.699074074074074E-2</v>
      </c>
      <c r="U42" s="30"/>
      <c r="V42" s="115">
        <v>2.8298611111111111E-2</v>
      </c>
      <c r="W42" s="317">
        <v>9.3749999999999997E-3</v>
      </c>
      <c r="X42" s="30"/>
      <c r="Y42" s="30"/>
    </row>
    <row r="43" spans="1:25" ht="18" x14ac:dyDescent="0.35">
      <c r="A43" s="339">
        <v>28</v>
      </c>
      <c r="B43" s="314">
        <v>31</v>
      </c>
      <c r="C43" s="187" t="s">
        <v>38</v>
      </c>
      <c r="D43" s="5">
        <v>2000</v>
      </c>
      <c r="E43" s="6" t="s">
        <v>11</v>
      </c>
      <c r="F43" s="21" t="s">
        <v>35</v>
      </c>
      <c r="G43" s="146" t="s">
        <v>39</v>
      </c>
      <c r="H43" s="18">
        <v>0</v>
      </c>
      <c r="I43" s="18">
        <v>1</v>
      </c>
      <c r="J43" s="375">
        <v>2</v>
      </c>
      <c r="K43" s="375">
        <v>2</v>
      </c>
      <c r="L43" s="234">
        <v>2.8229166666666666E-2</v>
      </c>
      <c r="M43" s="340"/>
      <c r="N43" s="147"/>
      <c r="R43" s="22">
        <f t="shared" si="0"/>
        <v>1.9745370370370368E-2</v>
      </c>
      <c r="S43" s="361">
        <f t="shared" si="1"/>
        <v>2.7546296296296277E-3</v>
      </c>
      <c r="T43" s="360">
        <v>1.699074074074074E-2</v>
      </c>
      <c r="U43" s="30"/>
      <c r="V43" s="115">
        <v>2.5648148148148146E-2</v>
      </c>
      <c r="W43" s="312">
        <v>5.9027777777777776E-3</v>
      </c>
      <c r="X43" s="30"/>
      <c r="Y43" s="30"/>
    </row>
    <row r="44" spans="1:25" ht="18" x14ac:dyDescent="0.35">
      <c r="A44" s="339">
        <v>29</v>
      </c>
      <c r="B44" s="314">
        <v>29</v>
      </c>
      <c r="C44" s="186" t="s">
        <v>8</v>
      </c>
      <c r="D44" s="5">
        <v>2000</v>
      </c>
      <c r="E44" s="6" t="s">
        <v>0</v>
      </c>
      <c r="F44" s="21" t="s">
        <v>19</v>
      </c>
      <c r="G44" s="146" t="s">
        <v>21</v>
      </c>
      <c r="H44" s="18">
        <v>3</v>
      </c>
      <c r="I44" s="18">
        <v>2</v>
      </c>
      <c r="J44" s="375">
        <v>4</v>
      </c>
      <c r="K44" s="375">
        <v>0</v>
      </c>
      <c r="L44" s="234">
        <v>2.8356481481481483E-2</v>
      </c>
      <c r="M44" s="340" t="s">
        <v>430</v>
      </c>
      <c r="N44" s="201"/>
      <c r="O44" s="30"/>
      <c r="P44" s="362"/>
      <c r="Q44" s="30"/>
      <c r="R44" s="22">
        <f t="shared" si="0"/>
        <v>1.9421296296296294E-2</v>
      </c>
      <c r="S44" s="361">
        <f t="shared" si="1"/>
        <v>2.4305555555555539E-3</v>
      </c>
      <c r="T44" s="360">
        <v>1.699074074074074E-2</v>
      </c>
      <c r="U44" s="115"/>
      <c r="V44" s="115">
        <v>3.5393518518518519E-2</v>
      </c>
      <c r="W44" s="312">
        <v>1.5972222222222224E-2</v>
      </c>
      <c r="X44" s="30"/>
      <c r="Y44" s="30"/>
    </row>
    <row r="45" spans="1:25" s="30" customFormat="1" ht="18.600000000000001" thickBot="1" x14ac:dyDescent="0.4">
      <c r="A45" s="339">
        <v>30</v>
      </c>
      <c r="B45" s="240">
        <v>34</v>
      </c>
      <c r="C45" s="188" t="s">
        <v>134</v>
      </c>
      <c r="D45" s="5">
        <v>2004</v>
      </c>
      <c r="E45" s="6" t="s">
        <v>11</v>
      </c>
      <c r="F45" s="112" t="s">
        <v>35</v>
      </c>
      <c r="G45" s="112" t="s">
        <v>44</v>
      </c>
      <c r="H45" s="18">
        <v>0</v>
      </c>
      <c r="I45" s="18">
        <v>1</v>
      </c>
      <c r="J45" s="375">
        <v>1</v>
      </c>
      <c r="K45" s="375">
        <v>1</v>
      </c>
      <c r="L45" s="234">
        <f t="shared" ref="L45:L59" si="2">P45+Q45</f>
        <v>2.854166666666667E-2</v>
      </c>
      <c r="M45" s="340"/>
      <c r="N45" s="201"/>
      <c r="P45" s="393">
        <v>2.8437500000000001E-2</v>
      </c>
      <c r="Q45" s="88">
        <f t="shared" ref="Q45:Q59" si="3">S45-U45</f>
        <v>1.0416666666666951E-4</v>
      </c>
      <c r="R45" s="357">
        <f t="shared" si="0"/>
        <v>1.9872685185185188E-2</v>
      </c>
      <c r="S45" s="361">
        <f t="shared" si="1"/>
        <v>2.8819444444444474E-3</v>
      </c>
      <c r="T45" s="360">
        <v>1.699074074074074E-2</v>
      </c>
      <c r="U45" s="115">
        <v>2.7777777777777779E-3</v>
      </c>
      <c r="V45" s="88">
        <v>3.3761574074074076E-2</v>
      </c>
      <c r="W45" s="312">
        <v>1.3888888888888888E-2</v>
      </c>
      <c r="X45"/>
      <c r="Y45"/>
    </row>
    <row r="46" spans="1:25" s="30" customFormat="1" ht="18" x14ac:dyDescent="0.35">
      <c r="A46" s="339">
        <v>31</v>
      </c>
      <c r="B46" s="240">
        <v>32</v>
      </c>
      <c r="C46" s="187" t="s">
        <v>121</v>
      </c>
      <c r="D46" s="5">
        <v>2004</v>
      </c>
      <c r="E46" s="6" t="s">
        <v>11</v>
      </c>
      <c r="F46" s="21" t="s">
        <v>20</v>
      </c>
      <c r="G46" s="21" t="s">
        <v>39</v>
      </c>
      <c r="H46" s="18">
        <v>3</v>
      </c>
      <c r="I46" s="18">
        <v>2</v>
      </c>
      <c r="J46" s="375">
        <v>2</v>
      </c>
      <c r="K46" s="375">
        <v>2</v>
      </c>
      <c r="L46" s="234">
        <f t="shared" si="2"/>
        <v>2.886574074074074E-2</v>
      </c>
      <c r="M46" s="340" t="s">
        <v>430</v>
      </c>
      <c r="N46" s="147"/>
      <c r="O46"/>
      <c r="P46" s="87">
        <v>2.8819444444444443E-2</v>
      </c>
      <c r="Q46" s="88">
        <f t="shared" si="3"/>
        <v>4.6296296296298185E-5</v>
      </c>
      <c r="R46" s="353">
        <f t="shared" si="0"/>
        <v>1.9814814814814816E-2</v>
      </c>
      <c r="S46" s="361">
        <f t="shared" si="1"/>
        <v>2.8240740740740761E-3</v>
      </c>
      <c r="T46" s="360">
        <v>1.699074074074074E-2</v>
      </c>
      <c r="U46" s="115">
        <v>2.7777777777777779E-3</v>
      </c>
      <c r="V46" s="115">
        <v>3.6134259259259262E-2</v>
      </c>
      <c r="W46" s="312">
        <v>1.6319444444444445E-2</v>
      </c>
    </row>
    <row r="47" spans="1:25" s="30" customFormat="1" ht="18.600000000000001" thickBot="1" x14ac:dyDescent="0.4">
      <c r="A47" s="394">
        <v>32</v>
      </c>
      <c r="B47" s="395">
        <v>35</v>
      </c>
      <c r="C47" s="303" t="s">
        <v>249</v>
      </c>
      <c r="D47" s="14">
        <v>2006</v>
      </c>
      <c r="E47" s="12">
        <v>1</v>
      </c>
      <c r="F47" s="408" t="s">
        <v>144</v>
      </c>
      <c r="G47" s="305" t="s">
        <v>417</v>
      </c>
      <c r="H47" s="356">
        <v>1</v>
      </c>
      <c r="I47" s="356">
        <v>0</v>
      </c>
      <c r="J47" s="409">
        <v>3</v>
      </c>
      <c r="K47" s="409">
        <v>0</v>
      </c>
      <c r="L47" s="410">
        <f t="shared" si="2"/>
        <v>2.915509259259259E-2</v>
      </c>
      <c r="M47" s="358"/>
      <c r="N47" s="411"/>
      <c r="P47" s="393">
        <v>2.8981481481481483E-2</v>
      </c>
      <c r="Q47" s="88">
        <f t="shared" si="3"/>
        <v>1.7361111111110746E-4</v>
      </c>
      <c r="R47" s="22">
        <f t="shared" si="0"/>
        <v>1.9942129629629626E-2</v>
      </c>
      <c r="S47" s="361">
        <f t="shared" si="1"/>
        <v>2.9513888888888853E-3</v>
      </c>
      <c r="T47" s="360">
        <v>1.699074074074074E-2</v>
      </c>
      <c r="U47" s="115">
        <v>2.7777777777777779E-3</v>
      </c>
      <c r="V47" s="115">
        <v>2.2025462962962958E-2</v>
      </c>
      <c r="W47" s="312">
        <v>2.0833333333333333E-3</v>
      </c>
    </row>
    <row r="48" spans="1:25" s="30" customFormat="1" ht="18" x14ac:dyDescent="0.35">
      <c r="A48" s="412">
        <v>33</v>
      </c>
      <c r="B48" s="413">
        <v>37</v>
      </c>
      <c r="C48" s="414" t="s">
        <v>88</v>
      </c>
      <c r="D48" s="308">
        <v>2004</v>
      </c>
      <c r="E48" s="174" t="s">
        <v>11</v>
      </c>
      <c r="F48" s="415" t="s">
        <v>20</v>
      </c>
      <c r="G48" s="310" t="s">
        <v>39</v>
      </c>
      <c r="H48" s="416">
        <v>1</v>
      </c>
      <c r="I48" s="416">
        <v>2</v>
      </c>
      <c r="J48" s="417">
        <v>2</v>
      </c>
      <c r="K48" s="417">
        <v>3</v>
      </c>
      <c r="L48" s="418">
        <f t="shared" si="2"/>
        <v>2.9710648148148142E-2</v>
      </c>
      <c r="M48" s="419" t="s">
        <v>430</v>
      </c>
      <c r="N48" s="420"/>
      <c r="P48" s="393">
        <v>2.9189814814814811E-2</v>
      </c>
      <c r="Q48" s="88">
        <f t="shared" si="3"/>
        <v>5.2083333333333192E-4</v>
      </c>
      <c r="R48" s="22">
        <f t="shared" si="0"/>
        <v>2.028935185185185E-2</v>
      </c>
      <c r="S48" s="361">
        <f t="shared" si="1"/>
        <v>3.2986111111111098E-3</v>
      </c>
      <c r="T48" s="360">
        <v>1.699074074074074E-2</v>
      </c>
      <c r="U48" s="115">
        <v>2.7777777777777779E-3</v>
      </c>
      <c r="V48" s="115">
        <v>3.7997685185185183E-2</v>
      </c>
      <c r="W48" s="312">
        <v>1.7708333333333333E-2</v>
      </c>
    </row>
    <row r="49" spans="1:25" s="30" customFormat="1" ht="18" x14ac:dyDescent="0.35">
      <c r="A49" s="339">
        <v>34</v>
      </c>
      <c r="B49" s="314">
        <v>36</v>
      </c>
      <c r="C49" s="187" t="s">
        <v>257</v>
      </c>
      <c r="D49" s="5">
        <v>1995</v>
      </c>
      <c r="E49" s="6" t="s">
        <v>0</v>
      </c>
      <c r="F49" s="21" t="s">
        <v>20</v>
      </c>
      <c r="G49" s="146" t="s">
        <v>6</v>
      </c>
      <c r="H49" s="18">
        <v>0</v>
      </c>
      <c r="I49" s="18">
        <v>2</v>
      </c>
      <c r="J49" s="375">
        <v>2</v>
      </c>
      <c r="K49" s="375">
        <v>0</v>
      </c>
      <c r="L49" s="234">
        <f t="shared" si="2"/>
        <v>2.9814814814814811E-2</v>
      </c>
      <c r="M49" s="340" t="s">
        <v>430</v>
      </c>
      <c r="N49" s="201"/>
      <c r="P49" s="393">
        <v>2.9641203703703701E-2</v>
      </c>
      <c r="Q49" s="88">
        <f t="shared" si="3"/>
        <v>1.7361111111111093E-4</v>
      </c>
      <c r="R49" s="22">
        <f t="shared" si="0"/>
        <v>1.9942129629629629E-2</v>
      </c>
      <c r="S49" s="361">
        <f t="shared" si="1"/>
        <v>2.9513888888888888E-3</v>
      </c>
      <c r="T49" s="360">
        <v>1.699074074074074E-2</v>
      </c>
      <c r="U49" s="115">
        <v>2.7777777777777779E-3</v>
      </c>
      <c r="V49" s="115">
        <v>3.4872685185185187E-2</v>
      </c>
      <c r="W49" s="312">
        <v>1.4930555555555556E-2</v>
      </c>
    </row>
    <row r="50" spans="1:25" ht="18" x14ac:dyDescent="0.35">
      <c r="A50" s="392">
        <v>35</v>
      </c>
      <c r="B50" s="338">
        <v>44</v>
      </c>
      <c r="C50" s="187" t="s">
        <v>120</v>
      </c>
      <c r="D50" s="187">
        <v>2004</v>
      </c>
      <c r="E50" s="6" t="s">
        <v>11</v>
      </c>
      <c r="F50" s="21" t="s">
        <v>72</v>
      </c>
      <c r="G50" s="146" t="s">
        <v>6</v>
      </c>
      <c r="H50" s="18">
        <v>0</v>
      </c>
      <c r="I50" s="18">
        <v>1</v>
      </c>
      <c r="J50" s="375">
        <v>3</v>
      </c>
      <c r="K50" s="375">
        <v>1</v>
      </c>
      <c r="L50" s="234">
        <f t="shared" si="2"/>
        <v>2.9837962962962962E-2</v>
      </c>
      <c r="M50" s="340"/>
      <c r="N50" s="201"/>
      <c r="O50" s="30"/>
      <c r="P50" s="393">
        <v>2.8449074074074075E-2</v>
      </c>
      <c r="Q50" s="88">
        <f t="shared" si="3"/>
        <v>1.3888888888888879E-3</v>
      </c>
      <c r="R50" s="22">
        <f t="shared" si="0"/>
        <v>2.1157407407407406E-2</v>
      </c>
      <c r="S50" s="361">
        <f t="shared" si="1"/>
        <v>4.1666666666666657E-3</v>
      </c>
      <c r="T50" s="360">
        <v>1.699074074074074E-2</v>
      </c>
      <c r="U50" s="115">
        <v>2.7777777777777779E-3</v>
      </c>
      <c r="V50" s="88">
        <v>2.7754629629629629E-2</v>
      </c>
      <c r="W50" s="312">
        <v>6.5972222222222222E-3</v>
      </c>
    </row>
    <row r="51" spans="1:25" s="30" customFormat="1" ht="18" x14ac:dyDescent="0.35">
      <c r="A51" s="392">
        <v>36</v>
      </c>
      <c r="B51" s="338">
        <v>33</v>
      </c>
      <c r="C51" s="187" t="s">
        <v>247</v>
      </c>
      <c r="D51" s="5">
        <v>2002</v>
      </c>
      <c r="E51" s="6" t="s">
        <v>11</v>
      </c>
      <c r="F51" s="21" t="s">
        <v>33</v>
      </c>
      <c r="G51" s="146" t="s">
        <v>119</v>
      </c>
      <c r="H51" s="18">
        <v>2</v>
      </c>
      <c r="I51" s="18">
        <v>3</v>
      </c>
      <c r="J51" s="375">
        <v>3</v>
      </c>
      <c r="K51" s="375">
        <v>3</v>
      </c>
      <c r="L51" s="234">
        <f t="shared" si="2"/>
        <v>3.0069444444444444E-2</v>
      </c>
      <c r="M51" s="340"/>
      <c r="N51" s="201"/>
      <c r="P51" s="393">
        <v>3.0011574074074076E-2</v>
      </c>
      <c r="Q51" s="88">
        <f t="shared" si="3"/>
        <v>5.7870370370368285E-5</v>
      </c>
      <c r="R51" s="22">
        <f t="shared" si="0"/>
        <v>1.9826388888888886E-2</v>
      </c>
      <c r="S51" s="361">
        <f t="shared" si="1"/>
        <v>2.8356481481481462E-3</v>
      </c>
      <c r="T51" s="360">
        <v>1.699074074074074E-2</v>
      </c>
      <c r="U51" s="115">
        <v>2.7777777777777779E-3</v>
      </c>
      <c r="V51" s="115">
        <v>2.8506944444444442E-2</v>
      </c>
      <c r="W51" s="312">
        <v>8.6805555555555559E-3</v>
      </c>
    </row>
    <row r="52" spans="1:25" s="30" customFormat="1" ht="18" x14ac:dyDescent="0.35">
      <c r="A52" s="339">
        <v>37</v>
      </c>
      <c r="B52" s="314">
        <v>39</v>
      </c>
      <c r="C52" s="187" t="s">
        <v>175</v>
      </c>
      <c r="D52" s="5">
        <v>2005</v>
      </c>
      <c r="E52" s="6" t="s">
        <v>11</v>
      </c>
      <c r="F52" s="21" t="s">
        <v>20</v>
      </c>
      <c r="G52" s="146" t="s">
        <v>39</v>
      </c>
      <c r="H52" s="18">
        <v>2</v>
      </c>
      <c r="I52" s="18">
        <v>3</v>
      </c>
      <c r="J52" s="375">
        <v>2</v>
      </c>
      <c r="K52" s="375">
        <v>2</v>
      </c>
      <c r="L52" s="234">
        <f t="shared" si="2"/>
        <v>3.0393518518518511E-2</v>
      </c>
      <c r="M52" s="340" t="s">
        <v>430</v>
      </c>
      <c r="N52" s="201"/>
      <c r="P52" s="393">
        <v>2.9849537037037036E-2</v>
      </c>
      <c r="Q52" s="88">
        <f t="shared" si="3"/>
        <v>5.4398148148147559E-4</v>
      </c>
      <c r="R52" s="22">
        <f t="shared" si="0"/>
        <v>2.0312499999999994E-2</v>
      </c>
      <c r="S52" s="361">
        <f t="shared" si="1"/>
        <v>3.3217592592592535E-3</v>
      </c>
      <c r="T52" s="360">
        <v>1.699074074074074E-2</v>
      </c>
      <c r="U52" s="115">
        <v>2.7777777777777779E-3</v>
      </c>
      <c r="V52" s="88">
        <v>3.8368055555555551E-2</v>
      </c>
      <c r="W52" s="312">
        <v>1.8055555555555557E-2</v>
      </c>
      <c r="X52"/>
      <c r="Y52"/>
    </row>
    <row r="53" spans="1:25" s="30" customFormat="1" ht="18" x14ac:dyDescent="0.35">
      <c r="A53" s="392">
        <v>38</v>
      </c>
      <c r="B53" s="338">
        <v>42</v>
      </c>
      <c r="C53" s="186" t="s">
        <v>75</v>
      </c>
      <c r="D53" s="5">
        <v>2004</v>
      </c>
      <c r="E53" s="6">
        <v>1</v>
      </c>
      <c r="F53" s="21" t="s">
        <v>72</v>
      </c>
      <c r="G53" s="146" t="s">
        <v>76</v>
      </c>
      <c r="H53" s="18">
        <v>2</v>
      </c>
      <c r="I53" s="18">
        <v>1</v>
      </c>
      <c r="J53" s="375">
        <v>4</v>
      </c>
      <c r="K53" s="375">
        <v>4</v>
      </c>
      <c r="L53" s="234">
        <f t="shared" si="2"/>
        <v>3.140046296296297E-2</v>
      </c>
      <c r="M53" s="340"/>
      <c r="N53" s="201"/>
      <c r="P53" s="393">
        <v>3.0613425925925929E-2</v>
      </c>
      <c r="Q53" s="88">
        <f t="shared" si="3"/>
        <v>7.8703703703703791E-4</v>
      </c>
      <c r="R53" s="22">
        <f t="shared" si="0"/>
        <v>2.0555555555555556E-2</v>
      </c>
      <c r="S53" s="361">
        <f t="shared" si="1"/>
        <v>3.5648148148148158E-3</v>
      </c>
      <c r="T53" s="360">
        <v>1.699074074074074E-2</v>
      </c>
      <c r="U53" s="115">
        <v>2.7777777777777779E-3</v>
      </c>
      <c r="V53" s="115">
        <v>3.4097222222222223E-2</v>
      </c>
      <c r="W53" s="87">
        <v>1.3541666666666667E-2</v>
      </c>
    </row>
    <row r="54" spans="1:25" s="30" customFormat="1" ht="18" x14ac:dyDescent="0.35">
      <c r="A54" s="339">
        <v>39</v>
      </c>
      <c r="B54" s="314">
        <v>40</v>
      </c>
      <c r="C54" s="186" t="s">
        <v>140</v>
      </c>
      <c r="D54" s="5">
        <v>2004</v>
      </c>
      <c r="E54" s="6" t="s">
        <v>11</v>
      </c>
      <c r="F54" s="111" t="s">
        <v>20</v>
      </c>
      <c r="G54" s="146" t="s">
        <v>39</v>
      </c>
      <c r="H54" s="18">
        <v>2</v>
      </c>
      <c r="I54" s="18">
        <v>4</v>
      </c>
      <c r="J54" s="375">
        <v>3</v>
      </c>
      <c r="K54" s="375">
        <v>2</v>
      </c>
      <c r="L54" s="234">
        <f t="shared" si="2"/>
        <v>3.1481481481481478E-2</v>
      </c>
      <c r="M54" s="340" t="s">
        <v>430</v>
      </c>
      <c r="N54" s="201"/>
      <c r="P54" s="393">
        <v>3.0844907407407404E-2</v>
      </c>
      <c r="Q54" s="88">
        <f t="shared" si="3"/>
        <v>6.3657407407407456E-4</v>
      </c>
      <c r="R54" s="22">
        <f t="shared" si="0"/>
        <v>2.0405092592592593E-2</v>
      </c>
      <c r="S54" s="361">
        <f t="shared" si="1"/>
        <v>3.4143518518518524E-3</v>
      </c>
      <c r="T54" s="360">
        <v>1.699074074074074E-2</v>
      </c>
      <c r="U54" s="115">
        <v>2.7777777777777779E-3</v>
      </c>
      <c r="V54" s="88">
        <v>3.7766203703703705E-2</v>
      </c>
      <c r="W54" s="87">
        <v>1.7361111111111112E-2</v>
      </c>
      <c r="X54"/>
      <c r="Y54"/>
    </row>
    <row r="55" spans="1:25" s="30" customFormat="1" ht="18" x14ac:dyDescent="0.35">
      <c r="A55" s="339">
        <v>40</v>
      </c>
      <c r="B55" s="314">
        <v>41</v>
      </c>
      <c r="C55" s="187" t="s">
        <v>57</v>
      </c>
      <c r="D55" s="5">
        <v>2004</v>
      </c>
      <c r="E55" s="6" t="s">
        <v>11</v>
      </c>
      <c r="F55" s="21" t="s">
        <v>49</v>
      </c>
      <c r="G55" s="146" t="s">
        <v>18</v>
      </c>
      <c r="H55" s="18">
        <v>0</v>
      </c>
      <c r="I55" s="18">
        <v>1</v>
      </c>
      <c r="J55" s="375">
        <v>4</v>
      </c>
      <c r="K55" s="375">
        <v>3</v>
      </c>
      <c r="L55" s="234">
        <f t="shared" si="2"/>
        <v>3.2245370370370383E-2</v>
      </c>
      <c r="M55" s="340" t="s">
        <v>430</v>
      </c>
      <c r="N55" s="201"/>
      <c r="P55" s="393">
        <v>3.1469907407407412E-2</v>
      </c>
      <c r="Q55" s="88">
        <f t="shared" si="3"/>
        <v>7.7546296296296781E-4</v>
      </c>
      <c r="R55" s="22">
        <f t="shared" si="0"/>
        <v>2.0543981481481486E-2</v>
      </c>
      <c r="S55" s="361">
        <f t="shared" si="1"/>
        <v>3.5532407407407457E-3</v>
      </c>
      <c r="T55" s="360">
        <v>1.699074074074074E-2</v>
      </c>
      <c r="U55" s="115">
        <v>2.7777777777777779E-3</v>
      </c>
      <c r="V55" s="115">
        <v>3.9641203703703706E-2</v>
      </c>
      <c r="W55" s="87">
        <v>1.909722222222222E-2</v>
      </c>
    </row>
    <row r="56" spans="1:25" s="30" customFormat="1" ht="18" x14ac:dyDescent="0.35">
      <c r="A56" s="339">
        <v>41</v>
      </c>
      <c r="B56" s="314">
        <v>38</v>
      </c>
      <c r="C56" s="187" t="s">
        <v>141</v>
      </c>
      <c r="D56" s="5">
        <v>2006</v>
      </c>
      <c r="E56" s="6" t="s">
        <v>11</v>
      </c>
      <c r="F56" s="21" t="s">
        <v>20</v>
      </c>
      <c r="G56" s="146" t="s">
        <v>39</v>
      </c>
      <c r="H56" s="18">
        <v>3</v>
      </c>
      <c r="I56" s="18">
        <v>3</v>
      </c>
      <c r="J56" s="375">
        <v>3</v>
      </c>
      <c r="K56" s="375">
        <v>4</v>
      </c>
      <c r="L56" s="234">
        <f t="shared" si="2"/>
        <v>3.2326388888888891E-2</v>
      </c>
      <c r="M56" s="340" t="s">
        <v>430</v>
      </c>
      <c r="N56" s="147"/>
      <c r="O56"/>
      <c r="P56" s="87">
        <v>3.1805555555555552E-2</v>
      </c>
      <c r="Q56" s="88">
        <f t="shared" si="3"/>
        <v>5.2083333333333539E-4</v>
      </c>
      <c r="R56" s="22">
        <f t="shared" si="0"/>
        <v>2.0289351851851854E-2</v>
      </c>
      <c r="S56" s="361">
        <f t="shared" si="1"/>
        <v>3.2986111111111133E-3</v>
      </c>
      <c r="T56" s="360">
        <v>1.699074074074074E-2</v>
      </c>
      <c r="U56" s="115">
        <v>2.7777777777777779E-3</v>
      </c>
      <c r="V56" s="115">
        <v>3.7303240740740741E-2</v>
      </c>
      <c r="W56" s="87">
        <v>1.7013888888888887E-2</v>
      </c>
    </row>
    <row r="57" spans="1:25" s="30" customFormat="1" ht="18" x14ac:dyDescent="0.35">
      <c r="A57" s="339">
        <v>42</v>
      </c>
      <c r="B57" s="314">
        <v>43</v>
      </c>
      <c r="C57" s="186" t="s">
        <v>248</v>
      </c>
      <c r="D57" s="5">
        <v>2002</v>
      </c>
      <c r="E57" s="6" t="s">
        <v>11</v>
      </c>
      <c r="F57" s="111" t="s">
        <v>144</v>
      </c>
      <c r="G57" s="146" t="s">
        <v>416</v>
      </c>
      <c r="H57" s="18">
        <v>3</v>
      </c>
      <c r="I57" s="18">
        <v>3</v>
      </c>
      <c r="J57" s="375">
        <v>2</v>
      </c>
      <c r="K57" s="375">
        <v>2</v>
      </c>
      <c r="L57" s="234">
        <f t="shared" si="2"/>
        <v>3.3298611111111112E-2</v>
      </c>
      <c r="M57" s="340"/>
      <c r="N57" s="201"/>
      <c r="P57" s="393">
        <v>3.2002314814814817E-2</v>
      </c>
      <c r="Q57" s="88">
        <f t="shared" si="3"/>
        <v>1.2962962962962958E-3</v>
      </c>
      <c r="R57" s="22">
        <f t="shared" si="0"/>
        <v>2.1064814814814814E-2</v>
      </c>
      <c r="S57" s="361">
        <f t="shared" si="1"/>
        <v>4.0740740740740737E-3</v>
      </c>
      <c r="T57" s="360">
        <v>1.699074074074074E-2</v>
      </c>
      <c r="U57" s="115">
        <v>2.7777777777777779E-3</v>
      </c>
      <c r="V57" s="115">
        <v>2.4537037037037038E-2</v>
      </c>
      <c r="W57" s="87">
        <v>3.472222222222222E-3</v>
      </c>
    </row>
    <row r="58" spans="1:25" ht="18" x14ac:dyDescent="0.35">
      <c r="A58" s="339">
        <v>43</v>
      </c>
      <c r="B58" s="314">
        <v>47</v>
      </c>
      <c r="C58" s="186" t="s">
        <v>122</v>
      </c>
      <c r="D58" s="5">
        <v>2006</v>
      </c>
      <c r="E58" s="6" t="s">
        <v>11</v>
      </c>
      <c r="F58" s="111" t="s">
        <v>49</v>
      </c>
      <c r="G58" s="146" t="s">
        <v>123</v>
      </c>
      <c r="H58" s="18">
        <v>4</v>
      </c>
      <c r="I58" s="18">
        <v>1</v>
      </c>
      <c r="J58" s="375">
        <v>3</v>
      </c>
      <c r="K58" s="375">
        <v>2</v>
      </c>
      <c r="L58" s="234">
        <f t="shared" si="2"/>
        <v>3.3530092592592597E-2</v>
      </c>
      <c r="M58" s="340" t="s">
        <v>430</v>
      </c>
      <c r="N58" s="201"/>
      <c r="O58" s="30"/>
      <c r="P58" s="393">
        <v>3.1435185185185184E-2</v>
      </c>
      <c r="Q58" s="88">
        <f t="shared" si="3"/>
        <v>2.0949074074074103E-3</v>
      </c>
      <c r="R58" s="22">
        <f t="shared" si="0"/>
        <v>2.1863425925925929E-2</v>
      </c>
      <c r="S58" s="361">
        <f t="shared" si="1"/>
        <v>4.8726851851851882E-3</v>
      </c>
      <c r="T58" s="360">
        <v>1.699074074074074E-2</v>
      </c>
      <c r="U58" s="115">
        <v>2.7777777777777779E-3</v>
      </c>
      <c r="V58" s="88">
        <v>4.0613425925925928E-2</v>
      </c>
      <c r="W58" s="87">
        <v>1.8749999999999999E-2</v>
      </c>
    </row>
    <row r="59" spans="1:25" s="30" customFormat="1" ht="18" x14ac:dyDescent="0.35">
      <c r="A59" s="339">
        <v>44</v>
      </c>
      <c r="B59" s="314">
        <v>49</v>
      </c>
      <c r="C59" s="188" t="s">
        <v>418</v>
      </c>
      <c r="D59" s="5">
        <v>1998</v>
      </c>
      <c r="E59" s="6" t="s">
        <v>11</v>
      </c>
      <c r="F59" s="112" t="s">
        <v>144</v>
      </c>
      <c r="G59" s="242" t="s">
        <v>39</v>
      </c>
      <c r="H59" s="18">
        <v>1</v>
      </c>
      <c r="I59" s="18">
        <v>3</v>
      </c>
      <c r="J59" s="375">
        <v>4</v>
      </c>
      <c r="K59" s="375">
        <v>4</v>
      </c>
      <c r="L59" s="234">
        <f t="shared" si="2"/>
        <v>4.0335648148148162E-2</v>
      </c>
      <c r="M59" s="340" t="s">
        <v>430</v>
      </c>
      <c r="N59" s="201"/>
      <c r="P59" s="393">
        <v>3.4942129629629635E-2</v>
      </c>
      <c r="Q59" s="88">
        <f t="shared" si="3"/>
        <v>5.3935185185185232E-3</v>
      </c>
      <c r="R59" s="22">
        <f>V59-W59+X59</f>
        <v>2.5162037037037042E-2</v>
      </c>
      <c r="S59" s="361">
        <f t="shared" si="1"/>
        <v>8.1712962962963015E-3</v>
      </c>
      <c r="T59" s="360">
        <v>1.699074074074074E-2</v>
      </c>
      <c r="U59" s="115">
        <v>2.7777777777777779E-3</v>
      </c>
      <c r="V59" s="88">
        <v>3.8009259259259263E-2</v>
      </c>
      <c r="W59" s="87">
        <v>1.4236111111111111E-2</v>
      </c>
      <c r="X59" s="88">
        <v>1.3888888888888889E-3</v>
      </c>
      <c r="Y59"/>
    </row>
    <row r="60" spans="1:25" ht="18" hidden="1" x14ac:dyDescent="0.35">
      <c r="A60" s="392"/>
      <c r="B60" s="338">
        <v>13</v>
      </c>
      <c r="C60" s="187" t="s">
        <v>74</v>
      </c>
      <c r="D60" s="5">
        <v>1997</v>
      </c>
      <c r="E60" s="6" t="s">
        <v>0</v>
      </c>
      <c r="F60" s="21" t="s">
        <v>72</v>
      </c>
      <c r="G60" s="146" t="s">
        <v>6</v>
      </c>
      <c r="H60" s="18"/>
      <c r="I60" s="18"/>
      <c r="J60" s="375"/>
      <c r="K60" s="375"/>
      <c r="L60" s="190"/>
      <c r="M60" s="340"/>
      <c r="N60" s="201"/>
      <c r="O60" s="30"/>
      <c r="P60" s="362"/>
      <c r="Q60" s="30"/>
      <c r="R60" s="22">
        <f>V60-W60</f>
        <v>1.8136574074074069E-2</v>
      </c>
      <c r="S60" s="361">
        <f t="shared" si="1"/>
        <v>1.1458333333333286E-3</v>
      </c>
      <c r="T60" s="360">
        <v>1.699074074074074E-2</v>
      </c>
      <c r="U60" s="30"/>
      <c r="V60" s="115">
        <v>2.8900462962962961E-2</v>
      </c>
      <c r="W60" s="87">
        <v>1.0763888888888891E-2</v>
      </c>
      <c r="X60" s="30"/>
      <c r="Y60" s="30"/>
    </row>
    <row r="61" spans="1:25" s="30" customFormat="1" ht="18" hidden="1" x14ac:dyDescent="0.35">
      <c r="A61" s="392"/>
      <c r="B61" s="338">
        <v>28</v>
      </c>
      <c r="C61" s="187" t="s">
        <v>80</v>
      </c>
      <c r="D61" s="5">
        <v>1998</v>
      </c>
      <c r="E61" s="6" t="s">
        <v>0</v>
      </c>
      <c r="F61" s="21" t="s">
        <v>33</v>
      </c>
      <c r="G61" s="146" t="s">
        <v>34</v>
      </c>
      <c r="H61" s="18"/>
      <c r="I61" s="18"/>
      <c r="J61" s="375"/>
      <c r="K61" s="375"/>
      <c r="L61" s="190"/>
      <c r="M61" s="340"/>
      <c r="N61" s="201"/>
      <c r="P61" s="362"/>
      <c r="R61" s="22">
        <f>V61-W61</f>
        <v>1.9305555555555555E-2</v>
      </c>
      <c r="S61" s="361">
        <f t="shared" si="1"/>
        <v>2.3148148148148147E-3</v>
      </c>
      <c r="T61" s="360">
        <v>1.699074074074074E-2</v>
      </c>
      <c r="V61" s="115">
        <v>2.6249999999999999E-2</v>
      </c>
      <c r="W61" s="87">
        <v>6.9444444444444441E-3</v>
      </c>
    </row>
    <row r="62" spans="1:25" s="30" customFormat="1" ht="15.6" x14ac:dyDescent="0.3">
      <c r="A62" s="563" t="s">
        <v>425</v>
      </c>
      <c r="B62" s="564"/>
      <c r="C62" s="564"/>
      <c r="D62" s="564"/>
      <c r="E62" s="564"/>
      <c r="F62" s="564"/>
      <c r="G62" s="564"/>
      <c r="H62" s="564"/>
      <c r="I62" s="564"/>
      <c r="J62" s="564"/>
      <c r="K62" s="564"/>
      <c r="L62" s="564"/>
      <c r="M62" s="564"/>
      <c r="N62" s="625"/>
      <c r="R62" s="91"/>
      <c r="S62" s="18"/>
      <c r="T62" s="360"/>
      <c r="U62"/>
      <c r="V62"/>
      <c r="W62"/>
      <c r="X62"/>
      <c r="Y62"/>
    </row>
    <row r="63" spans="1:25" ht="18" hidden="1" x14ac:dyDescent="0.35">
      <c r="A63" s="339"/>
      <c r="B63" s="240">
        <v>41</v>
      </c>
      <c r="C63" s="186" t="s">
        <v>245</v>
      </c>
      <c r="D63" s="5">
        <v>2004</v>
      </c>
      <c r="E63" s="6" t="s">
        <v>11</v>
      </c>
      <c r="F63" s="21" t="s">
        <v>33</v>
      </c>
      <c r="G63" s="21" t="s">
        <v>405</v>
      </c>
      <c r="H63" s="18"/>
      <c r="I63" s="18"/>
      <c r="J63" s="375"/>
      <c r="K63" s="375"/>
      <c r="L63" s="190"/>
      <c r="M63" s="340"/>
      <c r="N63" s="147"/>
      <c r="R63" s="241">
        <f t="shared" ref="R63:R66" si="4">V63-W63</f>
        <v>-1.4236111111111111E-2</v>
      </c>
      <c r="S63" s="340"/>
      <c r="T63" s="360"/>
      <c r="U63" s="27"/>
      <c r="V63" s="27"/>
      <c r="W63" s="87">
        <v>1.4236111111111111E-2</v>
      </c>
      <c r="X63" s="27"/>
      <c r="Y63" s="27"/>
    </row>
    <row r="64" spans="1:25" ht="18" hidden="1" x14ac:dyDescent="0.35">
      <c r="A64" s="339"/>
      <c r="B64" s="240">
        <v>11</v>
      </c>
      <c r="C64" s="187" t="s">
        <v>85</v>
      </c>
      <c r="D64" s="5">
        <v>2002</v>
      </c>
      <c r="E64" s="6" t="s">
        <v>11</v>
      </c>
      <c r="F64" s="21" t="s">
        <v>33</v>
      </c>
      <c r="G64" s="21" t="s">
        <v>12</v>
      </c>
      <c r="H64" s="18"/>
      <c r="I64" s="18"/>
      <c r="J64" s="375"/>
      <c r="K64" s="375"/>
      <c r="L64" s="190"/>
      <c r="M64" s="340"/>
      <c r="N64" s="147"/>
      <c r="R64" s="241">
        <f t="shared" si="4"/>
        <v>-3.8194444444444443E-3</v>
      </c>
      <c r="S64" s="340"/>
      <c r="T64" s="360"/>
      <c r="U64" s="27"/>
      <c r="V64" s="27"/>
      <c r="W64" s="87">
        <v>3.8194444444444443E-3</v>
      </c>
      <c r="X64" s="27"/>
      <c r="Y64" s="27"/>
    </row>
    <row r="65" spans="1:25" s="27" customFormat="1" ht="18" hidden="1" x14ac:dyDescent="0.35">
      <c r="A65" s="339"/>
      <c r="B65" s="240">
        <v>5</v>
      </c>
      <c r="C65" s="186" t="s">
        <v>269</v>
      </c>
      <c r="D65" s="5">
        <v>1999</v>
      </c>
      <c r="E65" s="6" t="s">
        <v>0</v>
      </c>
      <c r="F65" s="21" t="s">
        <v>267</v>
      </c>
      <c r="G65" s="190" t="s">
        <v>6</v>
      </c>
      <c r="H65" s="18"/>
      <c r="I65" s="18"/>
      <c r="J65" s="375"/>
      <c r="K65" s="375"/>
      <c r="L65" s="190"/>
      <c r="M65" s="340"/>
      <c r="N65" s="147"/>
      <c r="R65" s="241">
        <f t="shared" si="4"/>
        <v>-1.736111111111111E-3</v>
      </c>
      <c r="S65" s="340"/>
      <c r="T65" s="360"/>
      <c r="W65" s="87">
        <v>1.736111111111111E-3</v>
      </c>
    </row>
    <row r="66" spans="1:25" s="27" customFormat="1" ht="18" hidden="1" x14ac:dyDescent="0.35">
      <c r="A66" s="339"/>
      <c r="B66" s="240">
        <v>1</v>
      </c>
      <c r="C66" s="186" t="s">
        <v>268</v>
      </c>
      <c r="D66" s="5">
        <v>1992</v>
      </c>
      <c r="E66" s="6" t="s">
        <v>11</v>
      </c>
      <c r="F66" s="21" t="s">
        <v>267</v>
      </c>
      <c r="G66" s="190" t="s">
        <v>6</v>
      </c>
      <c r="H66" s="18"/>
      <c r="I66" s="18"/>
      <c r="J66" s="375"/>
      <c r="K66" s="375"/>
      <c r="L66" s="190"/>
      <c r="M66" s="340"/>
      <c r="N66" s="147"/>
      <c r="R66" s="241">
        <f t="shared" si="4"/>
        <v>-3.4722222222222224E-4</v>
      </c>
      <c r="S66" s="340"/>
      <c r="T66" s="360"/>
      <c r="W66" s="87">
        <v>3.4722222222222224E-4</v>
      </c>
    </row>
    <row r="67" spans="1:25" s="27" customFormat="1" ht="18" hidden="1" x14ac:dyDescent="0.35">
      <c r="A67" s="392"/>
      <c r="B67" s="338">
        <v>29</v>
      </c>
      <c r="C67" s="187" t="s">
        <v>142</v>
      </c>
      <c r="D67" s="5">
        <v>2004</v>
      </c>
      <c r="E67" s="6" t="s">
        <v>11</v>
      </c>
      <c r="F67" s="21" t="s">
        <v>19</v>
      </c>
      <c r="G67" s="21" t="s">
        <v>17</v>
      </c>
      <c r="H67" s="18"/>
      <c r="I67" s="18"/>
      <c r="J67" s="375"/>
      <c r="K67" s="375"/>
      <c r="L67" s="234">
        <f>P67+Q67</f>
        <v>2.2222222222222266E-3</v>
      </c>
      <c r="M67" s="340" t="s">
        <v>430</v>
      </c>
      <c r="N67" s="201"/>
      <c r="O67" s="30"/>
      <c r="P67" s="396"/>
      <c r="Q67" s="312">
        <f>S67-U67</f>
        <v>2.2222222222222266E-3</v>
      </c>
      <c r="R67" s="241">
        <f t="shared" ref="R67:R99" si="5">V67-W67</f>
        <v>1.950231481481482E-2</v>
      </c>
      <c r="S67" s="361">
        <f>R67-T67</f>
        <v>5.0000000000000044E-3</v>
      </c>
      <c r="T67" s="360">
        <v>1.4502314814814815E-2</v>
      </c>
      <c r="U67" s="115">
        <v>2.7777777777777779E-3</v>
      </c>
      <c r="V67" s="115">
        <v>3.1655092592592596E-2</v>
      </c>
      <c r="W67" s="87">
        <v>1.2152777777777778E-2</v>
      </c>
      <c r="X67" s="30"/>
      <c r="Y67" s="30"/>
    </row>
    <row r="68" spans="1:25" s="27" customFormat="1" ht="18" hidden="1" x14ac:dyDescent="0.35">
      <c r="A68" s="339"/>
      <c r="B68" s="314">
        <v>41</v>
      </c>
      <c r="C68" s="186" t="s">
        <v>87</v>
      </c>
      <c r="D68" s="5">
        <v>2005</v>
      </c>
      <c r="E68" s="6">
        <v>1</v>
      </c>
      <c r="F68" s="21" t="s">
        <v>35</v>
      </c>
      <c r="G68" s="21" t="s">
        <v>37</v>
      </c>
      <c r="H68" s="18"/>
      <c r="I68" s="18"/>
      <c r="J68" s="375"/>
      <c r="K68" s="375"/>
      <c r="L68" s="234">
        <f>P68+Q68</f>
        <v>6.3310185185185171E-3</v>
      </c>
      <c r="M68" s="340"/>
      <c r="N68" s="147"/>
      <c r="O68"/>
      <c r="Q68" s="312">
        <f>S68-U68</f>
        <v>6.3310185185185171E-3</v>
      </c>
      <c r="R68" s="241">
        <f t="shared" si="5"/>
        <v>2.361111111111111E-2</v>
      </c>
      <c r="S68" s="361">
        <f>R68-T68</f>
        <v>9.1087962962962954E-3</v>
      </c>
      <c r="T68" s="360">
        <v>1.4502314814814815E-2</v>
      </c>
      <c r="U68" s="115">
        <v>2.7777777777777779E-3</v>
      </c>
      <c r="V68" s="88">
        <v>2.6041666666666668E-2</v>
      </c>
      <c r="W68" s="87">
        <v>2.4305555555555556E-3</v>
      </c>
      <c r="X68"/>
      <c r="Y68"/>
    </row>
    <row r="69" spans="1:25" s="27" customFormat="1" ht="18" x14ac:dyDescent="0.35">
      <c r="A69" s="339">
        <v>1</v>
      </c>
      <c r="B69" s="314">
        <v>1</v>
      </c>
      <c r="C69" s="187" t="s">
        <v>59</v>
      </c>
      <c r="D69" s="5">
        <v>1996</v>
      </c>
      <c r="E69" s="6" t="s">
        <v>24</v>
      </c>
      <c r="F69" s="21" t="s">
        <v>20</v>
      </c>
      <c r="G69" s="21" t="s">
        <v>6</v>
      </c>
      <c r="H69" s="18">
        <v>0</v>
      </c>
      <c r="I69" s="18">
        <v>0</v>
      </c>
      <c r="J69" s="375">
        <v>1</v>
      </c>
      <c r="K69" s="375">
        <v>1</v>
      </c>
      <c r="L69" s="234">
        <v>2.0370370370370369E-2</v>
      </c>
      <c r="M69" s="340">
        <v>36</v>
      </c>
      <c r="N69" s="147"/>
      <c r="R69" s="241">
        <f t="shared" si="5"/>
        <v>1.4502314814814813E-2</v>
      </c>
      <c r="S69" s="340"/>
      <c r="T69" s="360">
        <v>1.4502314814814815E-2</v>
      </c>
      <c r="V69" s="312">
        <v>2.5266203703703704E-2</v>
      </c>
      <c r="W69" s="87">
        <v>1.0763888888888891E-2</v>
      </c>
    </row>
    <row r="70" spans="1:25" s="27" customFormat="1" ht="18" x14ac:dyDescent="0.35">
      <c r="A70" s="315">
        <v>2</v>
      </c>
      <c r="B70" s="329">
        <v>3</v>
      </c>
      <c r="C70" s="187" t="s">
        <v>147</v>
      </c>
      <c r="D70" s="187">
        <v>1994</v>
      </c>
      <c r="E70" s="6" t="s">
        <v>148</v>
      </c>
      <c r="F70" s="21" t="s">
        <v>20</v>
      </c>
      <c r="G70" s="21" t="s">
        <v>6</v>
      </c>
      <c r="H70" s="18">
        <v>0</v>
      </c>
      <c r="I70" s="18">
        <v>0</v>
      </c>
      <c r="J70" s="375">
        <v>1</v>
      </c>
      <c r="K70" s="375">
        <v>1</v>
      </c>
      <c r="L70" s="234">
        <v>2.0636574074074075E-2</v>
      </c>
      <c r="M70" s="340">
        <v>32</v>
      </c>
      <c r="N70" s="147"/>
      <c r="R70" s="241">
        <f t="shared" si="5"/>
        <v>1.4687499999999996E-2</v>
      </c>
      <c r="S70" s="361">
        <f t="shared" ref="S70:S106" si="6">R70-T70</f>
        <v>1.851851851851806E-4</v>
      </c>
      <c r="T70" s="360">
        <v>1.4502314814814815E-2</v>
      </c>
      <c r="V70" s="312">
        <v>2.0243055555555552E-2</v>
      </c>
      <c r="W70" s="87">
        <v>5.5555555555555558E-3</v>
      </c>
    </row>
    <row r="71" spans="1:25" s="27" customFormat="1" ht="18" x14ac:dyDescent="0.35">
      <c r="A71" s="339">
        <v>3</v>
      </c>
      <c r="B71" s="314">
        <v>5</v>
      </c>
      <c r="C71" s="186" t="s">
        <v>71</v>
      </c>
      <c r="D71" s="5">
        <v>1997</v>
      </c>
      <c r="E71" s="6" t="s">
        <v>0</v>
      </c>
      <c r="F71" s="21" t="s">
        <v>67</v>
      </c>
      <c r="G71" s="21" t="s">
        <v>6</v>
      </c>
      <c r="H71" s="18">
        <v>0</v>
      </c>
      <c r="I71" s="18">
        <v>0</v>
      </c>
      <c r="J71" s="375">
        <v>1</v>
      </c>
      <c r="K71" s="375">
        <v>1</v>
      </c>
      <c r="L71" s="234">
        <v>2.0706018518518519E-2</v>
      </c>
      <c r="M71" s="340">
        <v>28</v>
      </c>
      <c r="N71" s="147"/>
      <c r="R71" s="241">
        <f t="shared" si="5"/>
        <v>1.4710648148148145E-2</v>
      </c>
      <c r="S71" s="361">
        <f t="shared" si="6"/>
        <v>2.0833333333332947E-4</v>
      </c>
      <c r="T71" s="360">
        <v>1.4502314814814815E-2</v>
      </c>
      <c r="V71" s="312">
        <v>2.478009259259259E-2</v>
      </c>
      <c r="W71" s="87">
        <v>1.0069444444444445E-2</v>
      </c>
    </row>
    <row r="72" spans="1:25" s="27" customFormat="1" ht="18" x14ac:dyDescent="0.35">
      <c r="A72" s="339">
        <v>4</v>
      </c>
      <c r="B72" s="314">
        <v>7</v>
      </c>
      <c r="C72" s="187" t="s">
        <v>77</v>
      </c>
      <c r="D72" s="5">
        <v>1989</v>
      </c>
      <c r="E72" s="6" t="s">
        <v>24</v>
      </c>
      <c r="F72" s="21" t="s">
        <v>72</v>
      </c>
      <c r="G72" s="21" t="s">
        <v>6</v>
      </c>
      <c r="H72" s="18">
        <v>1</v>
      </c>
      <c r="I72" s="18">
        <v>0</v>
      </c>
      <c r="J72" s="375">
        <v>2</v>
      </c>
      <c r="K72" s="375">
        <v>1</v>
      </c>
      <c r="L72" s="234">
        <v>2.0833333333333332E-2</v>
      </c>
      <c r="M72" s="340">
        <v>26</v>
      </c>
      <c r="N72" s="147"/>
      <c r="R72" s="241">
        <f t="shared" si="5"/>
        <v>1.5127314814814819E-2</v>
      </c>
      <c r="S72" s="361">
        <f t="shared" si="6"/>
        <v>6.2500000000000402E-4</v>
      </c>
      <c r="T72" s="360">
        <v>1.4502314814814815E-2</v>
      </c>
      <c r="V72" s="312">
        <v>1.9293981481481485E-2</v>
      </c>
      <c r="W72" s="87">
        <v>4.1666666666666666E-3</v>
      </c>
    </row>
    <row r="73" spans="1:25" s="27" customFormat="1" ht="18" x14ac:dyDescent="0.35">
      <c r="A73" s="315">
        <v>5</v>
      </c>
      <c r="B73" s="329">
        <v>4</v>
      </c>
      <c r="C73" s="186" t="s">
        <v>261</v>
      </c>
      <c r="D73" s="5">
        <v>1987</v>
      </c>
      <c r="E73" s="6" t="s">
        <v>24</v>
      </c>
      <c r="F73" s="21" t="s">
        <v>20</v>
      </c>
      <c r="G73" s="21" t="s">
        <v>6</v>
      </c>
      <c r="H73" s="18">
        <v>0</v>
      </c>
      <c r="I73" s="18">
        <v>2</v>
      </c>
      <c r="J73" s="375">
        <v>0</v>
      </c>
      <c r="K73" s="375">
        <v>0</v>
      </c>
      <c r="L73" s="234">
        <v>2.1828703703703701E-2</v>
      </c>
      <c r="M73" s="340">
        <v>24</v>
      </c>
      <c r="N73" s="147"/>
      <c r="R73" s="241">
        <f t="shared" si="5"/>
        <v>1.4699074074074076E-2</v>
      </c>
      <c r="S73" s="361">
        <f t="shared" si="6"/>
        <v>1.967592592592611E-4</v>
      </c>
      <c r="T73" s="360">
        <v>1.4502314814814815E-2</v>
      </c>
      <c r="V73" s="312">
        <v>1.5740740740740743E-2</v>
      </c>
      <c r="W73" s="87">
        <v>1.0416666666666667E-3</v>
      </c>
    </row>
    <row r="74" spans="1:25" s="27" customFormat="1" ht="18" x14ac:dyDescent="0.35">
      <c r="A74" s="392">
        <v>6</v>
      </c>
      <c r="B74" s="338">
        <v>2</v>
      </c>
      <c r="C74" s="186" t="s">
        <v>28</v>
      </c>
      <c r="D74" s="5">
        <v>2001</v>
      </c>
      <c r="E74" s="6" t="s">
        <v>0</v>
      </c>
      <c r="F74" s="21" t="s">
        <v>1</v>
      </c>
      <c r="G74" s="21" t="s">
        <v>27</v>
      </c>
      <c r="H74" s="18">
        <v>3</v>
      </c>
      <c r="I74" s="18">
        <v>0</v>
      </c>
      <c r="J74" s="375">
        <v>0</v>
      </c>
      <c r="K74" s="375">
        <v>2</v>
      </c>
      <c r="L74" s="234">
        <v>2.2048611111111113E-2</v>
      </c>
      <c r="M74" s="340">
        <v>22</v>
      </c>
      <c r="N74" s="147"/>
      <c r="R74" s="241">
        <f t="shared" si="5"/>
        <v>1.4583333333333337E-2</v>
      </c>
      <c r="S74" s="361">
        <f t="shared" si="6"/>
        <v>8.1018518518521931E-5</v>
      </c>
      <c r="T74" s="360">
        <v>1.4502314814814815E-2</v>
      </c>
      <c r="U74" s="30"/>
      <c r="V74" s="115">
        <v>2.1527777777777781E-2</v>
      </c>
      <c r="W74" s="87">
        <v>6.9444444444444441E-3</v>
      </c>
      <c r="X74" s="30"/>
      <c r="Y74" s="30"/>
    </row>
    <row r="75" spans="1:25" s="27" customFormat="1" ht="18" x14ac:dyDescent="0.35">
      <c r="A75" s="392">
        <v>7</v>
      </c>
      <c r="B75" s="338">
        <v>8</v>
      </c>
      <c r="C75" s="187" t="s">
        <v>23</v>
      </c>
      <c r="D75" s="187">
        <v>1991</v>
      </c>
      <c r="E75" s="6" t="s">
        <v>24</v>
      </c>
      <c r="F75" s="21" t="s">
        <v>1</v>
      </c>
      <c r="G75" s="21" t="s">
        <v>25</v>
      </c>
      <c r="H75" s="18">
        <v>0</v>
      </c>
      <c r="I75" s="18">
        <v>0</v>
      </c>
      <c r="J75" s="375">
        <v>2</v>
      </c>
      <c r="K75" s="375">
        <v>1</v>
      </c>
      <c r="L75" s="234">
        <v>2.2835648148148147E-2</v>
      </c>
      <c r="M75" s="340">
        <v>20</v>
      </c>
      <c r="N75" s="147"/>
      <c r="R75" s="241">
        <f t="shared" si="5"/>
        <v>1.5335648148148149E-2</v>
      </c>
      <c r="S75" s="361">
        <f t="shared" si="6"/>
        <v>8.333333333333335E-4</v>
      </c>
      <c r="T75" s="360">
        <v>1.4502314814814815E-2</v>
      </c>
      <c r="U75" s="30"/>
      <c r="V75" s="115">
        <v>1.8807870370370371E-2</v>
      </c>
      <c r="W75" s="87">
        <v>3.472222222222222E-3</v>
      </c>
      <c r="X75" s="30"/>
      <c r="Y75" s="30"/>
    </row>
    <row r="76" spans="1:25" s="27" customFormat="1" ht="18" x14ac:dyDescent="0.35">
      <c r="A76" s="392">
        <v>8</v>
      </c>
      <c r="B76" s="338">
        <v>6</v>
      </c>
      <c r="C76" s="186" t="s">
        <v>45</v>
      </c>
      <c r="D76" s="5">
        <v>2004</v>
      </c>
      <c r="E76" s="6" t="s">
        <v>0</v>
      </c>
      <c r="F76" s="21" t="s">
        <v>35</v>
      </c>
      <c r="G76" s="21" t="s">
        <v>44</v>
      </c>
      <c r="H76" s="18">
        <v>1</v>
      </c>
      <c r="I76" s="18">
        <v>1</v>
      </c>
      <c r="J76" s="375">
        <v>0</v>
      </c>
      <c r="K76" s="375">
        <v>0</v>
      </c>
      <c r="L76" s="234">
        <v>2.3159722222222224E-2</v>
      </c>
      <c r="M76" s="340">
        <v>18</v>
      </c>
      <c r="N76" s="147"/>
      <c r="R76" s="241">
        <f t="shared" si="5"/>
        <v>1.5104166666666665E-2</v>
      </c>
      <c r="S76" s="361">
        <f t="shared" si="6"/>
        <v>6.0185185185184994E-4</v>
      </c>
      <c r="T76" s="360">
        <v>1.4502314814814815E-2</v>
      </c>
      <c r="U76" s="24"/>
      <c r="V76" s="328">
        <v>1.7881944444444443E-2</v>
      </c>
      <c r="W76" s="87">
        <v>2.7777777777777779E-3</v>
      </c>
      <c r="X76" s="24"/>
      <c r="Y76" s="24"/>
    </row>
    <row r="77" spans="1:25" s="27" customFormat="1" ht="18" x14ac:dyDescent="0.35">
      <c r="A77" s="392">
        <v>9</v>
      </c>
      <c r="B77" s="338">
        <v>10</v>
      </c>
      <c r="C77" s="187" t="s">
        <v>29</v>
      </c>
      <c r="D77" s="5">
        <v>2001</v>
      </c>
      <c r="E77" s="6" t="s">
        <v>0</v>
      </c>
      <c r="F77" s="21" t="s">
        <v>3</v>
      </c>
      <c r="G77" s="21" t="s">
        <v>6</v>
      </c>
      <c r="H77" s="18">
        <v>3</v>
      </c>
      <c r="I77" s="18">
        <v>0</v>
      </c>
      <c r="J77" s="375">
        <v>1</v>
      </c>
      <c r="K77" s="375">
        <v>0</v>
      </c>
      <c r="L77" s="234">
        <v>2.3761574074074074E-2</v>
      </c>
      <c r="M77" s="340">
        <v>16</v>
      </c>
      <c r="N77" s="147"/>
      <c r="R77" s="241">
        <f t="shared" si="5"/>
        <v>1.5717592592592592E-2</v>
      </c>
      <c r="S77" s="361">
        <f t="shared" si="6"/>
        <v>1.2152777777777769E-3</v>
      </c>
      <c r="T77" s="360">
        <v>1.4502314814814815E-2</v>
      </c>
      <c r="U77" s="30"/>
      <c r="V77" s="115">
        <v>2.0231481481481482E-2</v>
      </c>
      <c r="W77" s="87">
        <v>4.5138888888888893E-3</v>
      </c>
      <c r="X77" s="30"/>
      <c r="Y77" s="30"/>
    </row>
    <row r="78" spans="1:25" s="27" customFormat="1" ht="18" x14ac:dyDescent="0.35">
      <c r="A78" s="392">
        <v>10</v>
      </c>
      <c r="B78" s="338">
        <v>9</v>
      </c>
      <c r="C78" s="187" t="s">
        <v>26</v>
      </c>
      <c r="D78" s="5">
        <v>1994</v>
      </c>
      <c r="E78" s="6" t="s">
        <v>24</v>
      </c>
      <c r="F78" s="21" t="s">
        <v>1</v>
      </c>
      <c r="G78" s="21" t="s">
        <v>6</v>
      </c>
      <c r="H78" s="18">
        <v>0</v>
      </c>
      <c r="I78" s="18">
        <v>3</v>
      </c>
      <c r="J78" s="375">
        <v>2</v>
      </c>
      <c r="K78" s="375">
        <v>1</v>
      </c>
      <c r="L78" s="234">
        <v>2.4282407407407409E-2</v>
      </c>
      <c r="M78" s="340">
        <v>14</v>
      </c>
      <c r="N78" s="147"/>
      <c r="R78" s="241">
        <f t="shared" si="5"/>
        <v>1.5706018518518518E-2</v>
      </c>
      <c r="S78" s="361">
        <f t="shared" si="6"/>
        <v>1.2037037037037034E-3</v>
      </c>
      <c r="T78" s="360">
        <v>1.4502314814814815E-2</v>
      </c>
      <c r="U78" s="30"/>
      <c r="V78" s="115">
        <v>2.1956018518518517E-2</v>
      </c>
      <c r="W78" s="87">
        <v>6.2499999999999995E-3</v>
      </c>
      <c r="X78" s="30"/>
      <c r="Y78" s="30"/>
    </row>
    <row r="79" spans="1:25" s="27" customFormat="1" ht="18" x14ac:dyDescent="0.35">
      <c r="A79" s="392">
        <v>11</v>
      </c>
      <c r="B79" s="338">
        <v>12</v>
      </c>
      <c r="C79" s="187" t="s">
        <v>41</v>
      </c>
      <c r="D79" s="5">
        <v>1999</v>
      </c>
      <c r="E79" s="6" t="s">
        <v>0</v>
      </c>
      <c r="F79" s="21" t="s">
        <v>35</v>
      </c>
      <c r="G79" s="21" t="s">
        <v>42</v>
      </c>
      <c r="H79" s="18">
        <v>2</v>
      </c>
      <c r="I79" s="18">
        <v>1</v>
      </c>
      <c r="J79" s="375">
        <v>1</v>
      </c>
      <c r="K79" s="375">
        <v>1</v>
      </c>
      <c r="L79" s="234">
        <v>2.4525462962962968E-2</v>
      </c>
      <c r="M79" s="340">
        <v>12</v>
      </c>
      <c r="N79" s="147"/>
      <c r="R79" s="241">
        <f t="shared" si="5"/>
        <v>1.5995370370370368E-2</v>
      </c>
      <c r="S79" s="361">
        <f t="shared" si="6"/>
        <v>1.493055555555553E-3</v>
      </c>
      <c r="T79" s="360">
        <v>1.4502314814814815E-2</v>
      </c>
      <c r="U79" s="30"/>
      <c r="V79" s="115">
        <v>2.6412037037037036E-2</v>
      </c>
      <c r="W79" s="87">
        <v>1.0416666666666666E-2</v>
      </c>
      <c r="X79" s="30"/>
      <c r="Y79" s="30"/>
    </row>
    <row r="80" spans="1:25" s="27" customFormat="1" ht="18" x14ac:dyDescent="0.35">
      <c r="A80" s="339">
        <v>12</v>
      </c>
      <c r="B80" s="314">
        <v>11</v>
      </c>
      <c r="C80" s="186" t="s">
        <v>137</v>
      </c>
      <c r="D80" s="188">
        <v>2001</v>
      </c>
      <c r="E80" s="6" t="s">
        <v>0</v>
      </c>
      <c r="F80" s="21" t="s">
        <v>49</v>
      </c>
      <c r="G80" s="21" t="s">
        <v>39</v>
      </c>
      <c r="H80" s="18">
        <v>2</v>
      </c>
      <c r="I80" s="18">
        <v>0</v>
      </c>
      <c r="J80" s="375">
        <v>1</v>
      </c>
      <c r="K80" s="375">
        <v>2</v>
      </c>
      <c r="L80" s="234">
        <v>2.4872685185185189E-2</v>
      </c>
      <c r="M80" s="340">
        <v>10</v>
      </c>
      <c r="N80" s="147"/>
      <c r="R80" s="241">
        <f t="shared" si="5"/>
        <v>1.5972222222222221E-2</v>
      </c>
      <c r="S80" s="361">
        <f t="shared" si="6"/>
        <v>1.4699074074074059E-3</v>
      </c>
      <c r="T80" s="360">
        <v>1.4502314814814815E-2</v>
      </c>
      <c r="V80" s="312">
        <v>2.4999999999999998E-2</v>
      </c>
      <c r="W80" s="87">
        <v>9.0277777777777787E-3</v>
      </c>
    </row>
    <row r="81" spans="1:25" s="27" customFormat="1" ht="18" x14ac:dyDescent="0.35">
      <c r="A81" s="392">
        <v>13</v>
      </c>
      <c r="B81" s="338">
        <v>20</v>
      </c>
      <c r="C81" s="186" t="s">
        <v>31</v>
      </c>
      <c r="D81" s="5">
        <v>2002</v>
      </c>
      <c r="E81" s="6" t="s">
        <v>0</v>
      </c>
      <c r="F81" s="21" t="s">
        <v>19</v>
      </c>
      <c r="G81" s="21" t="s">
        <v>18</v>
      </c>
      <c r="H81" s="18">
        <v>0</v>
      </c>
      <c r="I81" s="18">
        <v>2</v>
      </c>
      <c r="J81" s="375">
        <v>1</v>
      </c>
      <c r="K81" s="375">
        <v>1</v>
      </c>
      <c r="L81" s="234">
        <v>2.5011574074074075E-2</v>
      </c>
      <c r="M81" s="340" t="s">
        <v>430</v>
      </c>
      <c r="N81" s="147"/>
      <c r="R81" s="241">
        <f t="shared" si="5"/>
        <v>1.7002314814814817E-2</v>
      </c>
      <c r="S81" s="361">
        <f t="shared" si="6"/>
        <v>2.5000000000000022E-3</v>
      </c>
      <c r="T81" s="360">
        <v>1.4502314814814815E-2</v>
      </c>
      <c r="U81" s="30"/>
      <c r="V81" s="115">
        <v>3.2627314814814817E-2</v>
      </c>
      <c r="W81" s="87">
        <v>1.5625E-2</v>
      </c>
      <c r="X81" s="30"/>
      <c r="Y81" s="30"/>
    </row>
    <row r="82" spans="1:25" s="27" customFormat="1" ht="18" x14ac:dyDescent="0.35">
      <c r="A82" s="339">
        <v>14</v>
      </c>
      <c r="B82" s="314">
        <v>19</v>
      </c>
      <c r="C82" s="186" t="s">
        <v>138</v>
      </c>
      <c r="D82" s="5">
        <v>2003</v>
      </c>
      <c r="E82" s="6" t="s">
        <v>0</v>
      </c>
      <c r="F82" s="21" t="s">
        <v>20</v>
      </c>
      <c r="G82" s="21" t="s">
        <v>39</v>
      </c>
      <c r="H82" s="18">
        <v>1</v>
      </c>
      <c r="I82" s="18">
        <v>1</v>
      </c>
      <c r="J82" s="375">
        <v>0</v>
      </c>
      <c r="K82" s="375">
        <v>1</v>
      </c>
      <c r="L82" s="234">
        <v>2.5138888888888891E-2</v>
      </c>
      <c r="M82" s="340"/>
      <c r="N82" s="147"/>
      <c r="R82" s="241">
        <f t="shared" si="5"/>
        <v>1.6747685185185185E-2</v>
      </c>
      <c r="S82" s="361">
        <f t="shared" si="6"/>
        <v>2.2453703703703698E-3</v>
      </c>
      <c r="T82" s="360">
        <v>1.4502314814814815E-2</v>
      </c>
      <c r="V82" s="312">
        <v>2.8206018518518519E-2</v>
      </c>
      <c r="W82" s="87">
        <v>1.1458333333333334E-2</v>
      </c>
    </row>
    <row r="83" spans="1:25" s="27" customFormat="1" ht="18" x14ac:dyDescent="0.35">
      <c r="A83" s="392">
        <v>15</v>
      </c>
      <c r="B83" s="338">
        <v>14</v>
      </c>
      <c r="C83" s="187" t="s">
        <v>124</v>
      </c>
      <c r="D83" s="5">
        <v>1993</v>
      </c>
      <c r="E83" s="6" t="s">
        <v>0</v>
      </c>
      <c r="F83" s="21" t="s">
        <v>19</v>
      </c>
      <c r="G83" s="21" t="s">
        <v>6</v>
      </c>
      <c r="H83" s="18">
        <v>3</v>
      </c>
      <c r="I83" s="18">
        <v>1</v>
      </c>
      <c r="J83" s="375">
        <v>2</v>
      </c>
      <c r="K83" s="375">
        <v>3</v>
      </c>
      <c r="L83" s="234">
        <v>2.5266203703703704E-2</v>
      </c>
      <c r="M83" s="340"/>
      <c r="N83" s="147"/>
      <c r="R83" s="241">
        <f t="shared" si="5"/>
        <v>1.6423611111111111E-2</v>
      </c>
      <c r="S83" s="361">
        <f t="shared" si="6"/>
        <v>1.9212962962962959E-3</v>
      </c>
      <c r="T83" s="360">
        <v>1.4502314814814815E-2</v>
      </c>
      <c r="U83" s="30"/>
      <c r="V83" s="115">
        <v>1.8506944444444444E-2</v>
      </c>
      <c r="W83" s="87">
        <v>2.0833333333333333E-3</v>
      </c>
      <c r="X83" s="30"/>
      <c r="Y83" s="30"/>
    </row>
    <row r="84" spans="1:25" s="27" customFormat="1" ht="18" x14ac:dyDescent="0.35">
      <c r="A84" s="339">
        <v>16</v>
      </c>
      <c r="B84" s="314">
        <v>16</v>
      </c>
      <c r="C84" s="187" t="s">
        <v>84</v>
      </c>
      <c r="D84" s="5">
        <v>2001</v>
      </c>
      <c r="E84" s="6" t="s">
        <v>0</v>
      </c>
      <c r="F84" s="21" t="s">
        <v>33</v>
      </c>
      <c r="G84" s="21" t="s">
        <v>34</v>
      </c>
      <c r="H84" s="18">
        <v>0</v>
      </c>
      <c r="I84" s="18">
        <v>2</v>
      </c>
      <c r="J84" s="375">
        <v>3</v>
      </c>
      <c r="K84" s="375">
        <v>0</v>
      </c>
      <c r="L84" s="234">
        <v>2.5497685185185189E-2</v>
      </c>
      <c r="M84" s="340">
        <v>8</v>
      </c>
      <c r="N84" s="147"/>
      <c r="R84" s="241">
        <f t="shared" si="5"/>
        <v>1.6481481481481486E-2</v>
      </c>
      <c r="S84" s="361">
        <f t="shared" si="6"/>
        <v>1.9791666666666707E-3</v>
      </c>
      <c r="T84" s="360">
        <v>1.4502314814814815E-2</v>
      </c>
      <c r="V84" s="312">
        <v>1.7870370370370373E-2</v>
      </c>
      <c r="W84" s="87">
        <v>1.3888888888888889E-3</v>
      </c>
    </row>
    <row r="85" spans="1:25" s="27" customFormat="1" ht="18" x14ac:dyDescent="0.35">
      <c r="A85" s="339">
        <v>17</v>
      </c>
      <c r="B85" s="314">
        <v>17</v>
      </c>
      <c r="C85" s="187" t="s">
        <v>246</v>
      </c>
      <c r="D85" s="5">
        <v>1995</v>
      </c>
      <c r="E85" s="6">
        <v>1</v>
      </c>
      <c r="F85" s="21" t="s">
        <v>33</v>
      </c>
      <c r="G85" s="21" t="s">
        <v>6</v>
      </c>
      <c r="H85" s="18">
        <v>2</v>
      </c>
      <c r="I85" s="18">
        <v>1</v>
      </c>
      <c r="J85" s="375">
        <v>1</v>
      </c>
      <c r="K85" s="375">
        <v>1</v>
      </c>
      <c r="L85" s="234">
        <v>2.585648148148148E-2</v>
      </c>
      <c r="M85" s="340">
        <v>6</v>
      </c>
      <c r="N85" s="147"/>
      <c r="R85" s="241">
        <f t="shared" si="5"/>
        <v>1.6701388888888891E-2</v>
      </c>
      <c r="S85" s="361">
        <f t="shared" si="6"/>
        <v>2.1990740740740755E-3</v>
      </c>
      <c r="T85" s="360">
        <v>1.4502314814814815E-2</v>
      </c>
      <c r="V85" s="312">
        <v>1.982638888888889E-2</v>
      </c>
      <c r="W85" s="87">
        <v>3.1249999999999997E-3</v>
      </c>
    </row>
    <row r="86" spans="1:25" s="27" customFormat="1" ht="18" x14ac:dyDescent="0.35">
      <c r="A86" s="339">
        <v>18</v>
      </c>
      <c r="B86" s="314">
        <v>13</v>
      </c>
      <c r="C86" s="187" t="s">
        <v>83</v>
      </c>
      <c r="D86" s="5">
        <v>2000</v>
      </c>
      <c r="E86" s="6" t="s">
        <v>0</v>
      </c>
      <c r="F86" s="21" t="s">
        <v>33</v>
      </c>
      <c r="G86" s="21" t="s">
        <v>125</v>
      </c>
      <c r="H86" s="18">
        <v>3</v>
      </c>
      <c r="I86" s="18">
        <v>4</v>
      </c>
      <c r="J86" s="375">
        <v>2</v>
      </c>
      <c r="K86" s="375">
        <v>1</v>
      </c>
      <c r="L86" s="234">
        <v>2.6215277777777778E-2</v>
      </c>
      <c r="M86" s="340">
        <v>4</v>
      </c>
      <c r="N86" s="147"/>
      <c r="R86" s="241">
        <f t="shared" si="5"/>
        <v>1.6226851851851853E-2</v>
      </c>
      <c r="S86" s="361">
        <f t="shared" si="6"/>
        <v>1.7245370370370383E-3</v>
      </c>
      <c r="T86" s="360">
        <v>1.4502314814814815E-2</v>
      </c>
      <c r="V86" s="312">
        <v>2.7337962962962963E-2</v>
      </c>
      <c r="W86" s="87">
        <v>1.1111111111111112E-2</v>
      </c>
    </row>
    <row r="87" spans="1:25" s="27" customFormat="1" ht="18" x14ac:dyDescent="0.35">
      <c r="A87" s="392">
        <v>19</v>
      </c>
      <c r="B87" s="338">
        <v>23</v>
      </c>
      <c r="C87" s="186" t="s">
        <v>43</v>
      </c>
      <c r="D87" s="5">
        <v>2004</v>
      </c>
      <c r="E87" s="6" t="s">
        <v>0</v>
      </c>
      <c r="F87" s="21" t="s">
        <v>35</v>
      </c>
      <c r="G87" s="21" t="s">
        <v>44</v>
      </c>
      <c r="H87" s="18">
        <v>0</v>
      </c>
      <c r="I87" s="18">
        <v>0</v>
      </c>
      <c r="J87" s="375">
        <v>1</v>
      </c>
      <c r="K87" s="375">
        <v>1</v>
      </c>
      <c r="L87" s="234">
        <f>P87+Q87</f>
        <v>2.6493055555555554E-2</v>
      </c>
      <c r="M87" s="340">
        <v>2</v>
      </c>
      <c r="N87" s="147"/>
      <c r="P87" s="312">
        <v>2.6388888888888889E-2</v>
      </c>
      <c r="Q87" s="312">
        <f>S87-U87</f>
        <v>1.0416666666666604E-4</v>
      </c>
      <c r="R87" s="241">
        <f t="shared" si="5"/>
        <v>1.7384259259259259E-2</v>
      </c>
      <c r="S87" s="361">
        <f t="shared" si="6"/>
        <v>2.8819444444444439E-3</v>
      </c>
      <c r="T87" s="360">
        <v>1.4502314814814815E-2</v>
      </c>
      <c r="U87" s="115">
        <v>2.7777777777777779E-3</v>
      </c>
      <c r="V87" s="115">
        <v>2.224537037037037E-2</v>
      </c>
      <c r="W87" s="87">
        <v>4.8611111111111112E-3</v>
      </c>
      <c r="X87" s="30"/>
      <c r="Y87" s="30"/>
    </row>
    <row r="88" spans="1:25" s="27" customFormat="1" ht="18" x14ac:dyDescent="0.35">
      <c r="A88" s="392">
        <v>20</v>
      </c>
      <c r="B88" s="338">
        <v>24</v>
      </c>
      <c r="C88" s="186" t="s">
        <v>133</v>
      </c>
      <c r="D88" s="5">
        <v>2003</v>
      </c>
      <c r="E88" s="6" t="s">
        <v>11</v>
      </c>
      <c r="F88" s="21" t="s">
        <v>19</v>
      </c>
      <c r="G88" s="21" t="s">
        <v>17</v>
      </c>
      <c r="H88" s="18">
        <v>1</v>
      </c>
      <c r="I88" s="18">
        <v>0</v>
      </c>
      <c r="J88" s="375">
        <v>0</v>
      </c>
      <c r="K88" s="375">
        <v>1</v>
      </c>
      <c r="L88" s="234">
        <f>P88+Q88</f>
        <v>2.6909722222222224E-2</v>
      </c>
      <c r="M88" s="340" t="s">
        <v>430</v>
      </c>
      <c r="N88" s="147"/>
      <c r="P88" s="312">
        <v>2.659722222222222E-2</v>
      </c>
      <c r="Q88" s="312">
        <f>S88-U88</f>
        <v>3.1250000000000418E-4</v>
      </c>
      <c r="R88" s="241">
        <f t="shared" si="5"/>
        <v>1.7592592592592597E-2</v>
      </c>
      <c r="S88" s="361">
        <f t="shared" si="6"/>
        <v>3.0902777777777821E-3</v>
      </c>
      <c r="T88" s="360">
        <v>1.4502314814814815E-2</v>
      </c>
      <c r="U88" s="115">
        <v>2.7777777777777779E-3</v>
      </c>
      <c r="V88" s="115">
        <v>3.2175925925925927E-2</v>
      </c>
      <c r="W88" s="87">
        <v>1.4583333333333332E-2</v>
      </c>
      <c r="X88" s="30"/>
      <c r="Y88" s="30"/>
    </row>
    <row r="89" spans="1:25" s="27" customFormat="1" ht="18" x14ac:dyDescent="0.35">
      <c r="A89" s="339">
        <v>21</v>
      </c>
      <c r="B89" s="314">
        <v>21</v>
      </c>
      <c r="C89" s="187" t="s">
        <v>63</v>
      </c>
      <c r="D89" s="5">
        <v>1995</v>
      </c>
      <c r="E89" s="6" t="s">
        <v>0</v>
      </c>
      <c r="F89" s="21" t="s">
        <v>20</v>
      </c>
      <c r="G89" s="21" t="s">
        <v>6</v>
      </c>
      <c r="H89" s="18">
        <v>2</v>
      </c>
      <c r="I89" s="18">
        <v>3</v>
      </c>
      <c r="J89" s="375">
        <v>3</v>
      </c>
      <c r="K89" s="375">
        <v>1</v>
      </c>
      <c r="L89" s="234">
        <v>2.7685185185185188E-2</v>
      </c>
      <c r="M89" s="340"/>
      <c r="N89" s="147"/>
      <c r="P89" s="20"/>
      <c r="R89" s="241">
        <f t="shared" si="5"/>
        <v>1.7025462962962964E-2</v>
      </c>
      <c r="S89" s="361">
        <f t="shared" si="6"/>
        <v>2.5231481481481494E-3</v>
      </c>
      <c r="T89" s="360">
        <v>1.4502314814814815E-2</v>
      </c>
      <c r="V89" s="312">
        <v>2.6400462962962962E-2</v>
      </c>
      <c r="W89" s="87">
        <v>9.3749999999999997E-3</v>
      </c>
    </row>
    <row r="90" spans="1:25" s="27" customFormat="1" ht="18" x14ac:dyDescent="0.35">
      <c r="A90" s="339">
        <v>22</v>
      </c>
      <c r="B90" s="314">
        <v>15</v>
      </c>
      <c r="C90" s="186" t="s">
        <v>78</v>
      </c>
      <c r="D90" s="188">
        <v>2002</v>
      </c>
      <c r="E90" s="6" t="s">
        <v>0</v>
      </c>
      <c r="F90" s="21" t="s">
        <v>72</v>
      </c>
      <c r="G90" s="21" t="s">
        <v>4</v>
      </c>
      <c r="H90" s="18">
        <v>3</v>
      </c>
      <c r="I90" s="18">
        <v>1</v>
      </c>
      <c r="J90" s="375">
        <v>3</v>
      </c>
      <c r="K90" s="375">
        <v>3</v>
      </c>
      <c r="L90" s="234">
        <v>2.8703703703703703E-2</v>
      </c>
      <c r="M90" s="340">
        <v>1</v>
      </c>
      <c r="N90" s="147"/>
      <c r="P90" s="20"/>
      <c r="R90" s="241">
        <f t="shared" si="5"/>
        <v>1.6458333333333332E-2</v>
      </c>
      <c r="S90" s="361">
        <f t="shared" si="6"/>
        <v>1.9560185185185167E-3</v>
      </c>
      <c r="T90" s="360">
        <v>1.4502314814814815E-2</v>
      </c>
      <c r="V90" s="312">
        <v>2.4444444444444446E-2</v>
      </c>
      <c r="W90" s="87">
        <v>7.9861111111111122E-3</v>
      </c>
    </row>
    <row r="91" spans="1:25" s="27" customFormat="1" ht="18" x14ac:dyDescent="0.35">
      <c r="A91" s="339">
        <v>23</v>
      </c>
      <c r="B91" s="314">
        <v>26</v>
      </c>
      <c r="C91" s="186" t="s">
        <v>126</v>
      </c>
      <c r="D91" s="5">
        <v>2004</v>
      </c>
      <c r="E91" s="6" t="s">
        <v>11</v>
      </c>
      <c r="F91" s="21" t="s">
        <v>33</v>
      </c>
      <c r="G91" s="21" t="s">
        <v>86</v>
      </c>
      <c r="H91" s="18">
        <v>3</v>
      </c>
      <c r="I91" s="18">
        <v>2</v>
      </c>
      <c r="J91" s="375">
        <v>1</v>
      </c>
      <c r="K91" s="375">
        <v>1</v>
      </c>
      <c r="L91" s="234">
        <f>P91+Q91</f>
        <v>2.8761574074074075E-2</v>
      </c>
      <c r="M91" s="340"/>
      <c r="N91" s="147"/>
      <c r="P91" s="87">
        <v>2.7824074074074074E-2</v>
      </c>
      <c r="Q91" s="312">
        <f>S91-U91</f>
        <v>9.3750000000000127E-4</v>
      </c>
      <c r="R91" s="241">
        <f t="shared" si="5"/>
        <v>1.8217592592592594E-2</v>
      </c>
      <c r="S91" s="361">
        <f t="shared" si="6"/>
        <v>3.7152777777777792E-3</v>
      </c>
      <c r="T91" s="360">
        <v>1.4502314814814815E-2</v>
      </c>
      <c r="U91" s="115">
        <v>2.7777777777777779E-3</v>
      </c>
      <c r="V91" s="312">
        <v>2.7939814814814817E-2</v>
      </c>
      <c r="W91" s="87">
        <v>9.7222222222222224E-3</v>
      </c>
    </row>
    <row r="92" spans="1:25" s="27" customFormat="1" ht="18" x14ac:dyDescent="0.35">
      <c r="A92" s="339">
        <v>24</v>
      </c>
      <c r="B92" s="314">
        <v>18</v>
      </c>
      <c r="C92" s="186" t="s">
        <v>136</v>
      </c>
      <c r="D92" s="5">
        <v>2005</v>
      </c>
      <c r="E92" s="6" t="s">
        <v>0</v>
      </c>
      <c r="F92" s="21" t="s">
        <v>35</v>
      </c>
      <c r="G92" s="21" t="s">
        <v>44</v>
      </c>
      <c r="H92" s="18">
        <v>1</v>
      </c>
      <c r="I92" s="18">
        <v>2</v>
      </c>
      <c r="J92" s="375">
        <v>4</v>
      </c>
      <c r="K92" s="375">
        <v>2</v>
      </c>
      <c r="L92" s="234">
        <v>2.8877314814814817E-2</v>
      </c>
      <c r="M92" s="340"/>
      <c r="N92" s="147"/>
      <c r="P92" s="20"/>
      <c r="R92" s="241">
        <f t="shared" si="5"/>
        <v>1.6712962962962964E-2</v>
      </c>
      <c r="S92" s="361">
        <f t="shared" si="6"/>
        <v>2.2106481481481491E-3</v>
      </c>
      <c r="T92" s="360">
        <v>1.4502314814814815E-2</v>
      </c>
      <c r="U92"/>
      <c r="V92" s="88">
        <v>2.2615740740740742E-2</v>
      </c>
      <c r="W92" s="317">
        <v>5.9027777777777776E-3</v>
      </c>
      <c r="X92"/>
      <c r="Y92"/>
    </row>
    <row r="93" spans="1:25" s="27" customFormat="1" ht="18" x14ac:dyDescent="0.35">
      <c r="A93" s="315">
        <v>25</v>
      </c>
      <c r="B93" s="329">
        <v>25</v>
      </c>
      <c r="C93" s="186" t="s">
        <v>61</v>
      </c>
      <c r="D93" s="5">
        <v>2006</v>
      </c>
      <c r="E93" s="6" t="s">
        <v>0</v>
      </c>
      <c r="F93" s="21" t="s">
        <v>20</v>
      </c>
      <c r="G93" s="21" t="s">
        <v>89</v>
      </c>
      <c r="H93" s="18">
        <v>3</v>
      </c>
      <c r="I93" s="18">
        <v>0</v>
      </c>
      <c r="J93" s="375">
        <v>1</v>
      </c>
      <c r="K93" s="375">
        <v>3</v>
      </c>
      <c r="L93" s="234">
        <f t="shared" ref="L93:L101" si="7">P93+Q93</f>
        <v>3.0567129629629621E-2</v>
      </c>
      <c r="M93" s="340" t="s">
        <v>430</v>
      </c>
      <c r="N93" s="147"/>
      <c r="P93" s="87">
        <v>2.9872685185185183E-2</v>
      </c>
      <c r="Q93" s="312">
        <f t="shared" ref="Q93:Q105" si="8">S93-U93</f>
        <v>6.9444444444443894E-4</v>
      </c>
      <c r="R93" s="241">
        <f t="shared" si="5"/>
        <v>1.7974537037037032E-2</v>
      </c>
      <c r="S93" s="361">
        <f t="shared" si="6"/>
        <v>3.4722222222222168E-3</v>
      </c>
      <c r="T93" s="360">
        <v>1.4502314814814815E-2</v>
      </c>
      <c r="U93" s="115">
        <v>2.7777777777777779E-3</v>
      </c>
      <c r="V93" s="312">
        <v>3.290509259259259E-2</v>
      </c>
      <c r="W93" s="312">
        <v>1.4930555555555556E-2</v>
      </c>
    </row>
    <row r="94" spans="1:25" s="27" customFormat="1" ht="18" x14ac:dyDescent="0.35">
      <c r="A94" s="339">
        <v>26</v>
      </c>
      <c r="B94" s="314">
        <v>27</v>
      </c>
      <c r="C94" s="187" t="s">
        <v>62</v>
      </c>
      <c r="D94" s="5">
        <v>2005</v>
      </c>
      <c r="E94" s="6" t="s">
        <v>11</v>
      </c>
      <c r="F94" s="21" t="s">
        <v>20</v>
      </c>
      <c r="G94" s="21" t="s">
        <v>39</v>
      </c>
      <c r="H94" s="18">
        <v>2</v>
      </c>
      <c r="I94" s="18">
        <v>2</v>
      </c>
      <c r="J94" s="375">
        <v>3</v>
      </c>
      <c r="K94" s="375">
        <v>0</v>
      </c>
      <c r="L94" s="234">
        <f t="shared" si="7"/>
        <v>3.1076388888888883E-2</v>
      </c>
      <c r="M94" s="340" t="s">
        <v>430</v>
      </c>
      <c r="N94" s="147"/>
      <c r="P94" s="87">
        <v>2.9328703703703704E-2</v>
      </c>
      <c r="Q94" s="312">
        <f t="shared" si="8"/>
        <v>1.7476851851851789E-3</v>
      </c>
      <c r="R94" s="241">
        <f t="shared" si="5"/>
        <v>1.9027777777777772E-2</v>
      </c>
      <c r="S94" s="361">
        <f t="shared" si="6"/>
        <v>4.5254629629629568E-3</v>
      </c>
      <c r="T94" s="360">
        <v>1.4502314814814815E-2</v>
      </c>
      <c r="U94" s="115">
        <v>2.7777777777777779E-3</v>
      </c>
      <c r="V94" s="312">
        <v>3.4999999999999996E-2</v>
      </c>
      <c r="W94" s="312">
        <v>1.5972222222222224E-2</v>
      </c>
    </row>
    <row r="95" spans="1:25" s="30" customFormat="1" ht="18" x14ac:dyDescent="0.35">
      <c r="A95" s="339">
        <v>27</v>
      </c>
      <c r="B95" s="314">
        <v>31</v>
      </c>
      <c r="C95" s="186" t="s">
        <v>65</v>
      </c>
      <c r="D95" s="5">
        <v>2005</v>
      </c>
      <c r="E95" s="6" t="s">
        <v>11</v>
      </c>
      <c r="F95" s="21" t="s">
        <v>20</v>
      </c>
      <c r="G95" s="21" t="s">
        <v>39</v>
      </c>
      <c r="H95" s="18">
        <v>2</v>
      </c>
      <c r="I95" s="18">
        <v>1</v>
      </c>
      <c r="J95" s="375">
        <v>1</v>
      </c>
      <c r="K95" s="375">
        <v>2</v>
      </c>
      <c r="L95" s="234">
        <f t="shared" si="7"/>
        <v>3.1851851851851853E-2</v>
      </c>
      <c r="M95" s="340" t="s">
        <v>430</v>
      </c>
      <c r="N95" s="201"/>
      <c r="P95" s="393">
        <v>2.9317129629629634E-2</v>
      </c>
      <c r="Q95" s="312">
        <f t="shared" si="8"/>
        <v>2.5347222222222199E-3</v>
      </c>
      <c r="R95" s="241">
        <f t="shared" si="5"/>
        <v>1.9814814814814813E-2</v>
      </c>
      <c r="S95" s="361">
        <f t="shared" si="6"/>
        <v>5.3124999999999978E-3</v>
      </c>
      <c r="T95" s="360">
        <v>1.4502314814814815E-2</v>
      </c>
      <c r="U95" s="115">
        <v>2.7777777777777779E-3</v>
      </c>
      <c r="V95" s="312">
        <v>3.5092592592592592E-2</v>
      </c>
      <c r="W95" s="312">
        <v>1.5277777777777777E-2</v>
      </c>
      <c r="X95" s="27"/>
      <c r="Y95" s="27"/>
    </row>
    <row r="96" spans="1:25" s="30" customFormat="1" ht="18" x14ac:dyDescent="0.35">
      <c r="A96" s="339">
        <v>28</v>
      </c>
      <c r="B96" s="314">
        <v>33</v>
      </c>
      <c r="C96" s="186" t="s">
        <v>60</v>
      </c>
      <c r="D96" s="5">
        <v>2007</v>
      </c>
      <c r="E96" s="6" t="s">
        <v>11</v>
      </c>
      <c r="F96" s="111" t="s">
        <v>49</v>
      </c>
      <c r="G96" s="21" t="s">
        <v>123</v>
      </c>
      <c r="H96" s="18">
        <v>1</v>
      </c>
      <c r="I96" s="18">
        <v>4</v>
      </c>
      <c r="J96" s="375">
        <v>2</v>
      </c>
      <c r="K96" s="375">
        <v>2</v>
      </c>
      <c r="L96" s="234">
        <f t="shared" si="7"/>
        <v>3.2685185185185185E-2</v>
      </c>
      <c r="M96" s="340" t="s">
        <v>430</v>
      </c>
      <c r="N96" s="201"/>
      <c r="P96" s="393">
        <v>2.988425925925926E-2</v>
      </c>
      <c r="Q96" s="312">
        <f t="shared" si="8"/>
        <v>2.8009259259259259E-3</v>
      </c>
      <c r="R96" s="241">
        <f t="shared" si="5"/>
        <v>2.0081018518518519E-2</v>
      </c>
      <c r="S96" s="361">
        <f t="shared" si="6"/>
        <v>5.5787037037037038E-3</v>
      </c>
      <c r="T96" s="360">
        <v>1.4502314814814815E-2</v>
      </c>
      <c r="U96" s="115">
        <v>2.7777777777777779E-3</v>
      </c>
      <c r="V96" s="312">
        <v>3.2581018518518516E-2</v>
      </c>
      <c r="W96" s="312">
        <v>1.2499999999999999E-2</v>
      </c>
      <c r="X96" s="27"/>
      <c r="Y96" s="27"/>
    </row>
    <row r="97" spans="1:25" s="30" customFormat="1" ht="18" x14ac:dyDescent="0.35">
      <c r="A97" s="339">
        <v>29</v>
      </c>
      <c r="B97" s="314">
        <v>28</v>
      </c>
      <c r="C97" s="186" t="s">
        <v>66</v>
      </c>
      <c r="D97" s="5">
        <v>2006</v>
      </c>
      <c r="E97" s="6" t="s">
        <v>11</v>
      </c>
      <c r="F97" s="21" t="s">
        <v>20</v>
      </c>
      <c r="G97" s="21" t="s">
        <v>39</v>
      </c>
      <c r="H97" s="18">
        <v>2</v>
      </c>
      <c r="I97" s="18">
        <v>0</v>
      </c>
      <c r="J97" s="375">
        <v>2</v>
      </c>
      <c r="K97" s="375">
        <v>2</v>
      </c>
      <c r="L97" s="234">
        <f t="shared" si="7"/>
        <v>3.3587962962962958E-2</v>
      </c>
      <c r="M97" s="340" t="s">
        <v>430</v>
      </c>
      <c r="N97" s="147"/>
      <c r="O97" s="27"/>
      <c r="P97" s="87">
        <v>3.1377314814814809E-2</v>
      </c>
      <c r="Q97" s="312">
        <f t="shared" si="8"/>
        <v>2.210648148148146E-3</v>
      </c>
      <c r="R97" s="241">
        <f t="shared" si="5"/>
        <v>1.9490740740740739E-2</v>
      </c>
      <c r="S97" s="361">
        <f t="shared" si="6"/>
        <v>4.9884259259259239E-3</v>
      </c>
      <c r="T97" s="360">
        <v>1.4502314814814815E-2</v>
      </c>
      <c r="U97" s="115">
        <v>2.7777777777777779E-3</v>
      </c>
      <c r="V97" s="312">
        <v>3.3032407407407406E-2</v>
      </c>
      <c r="W97" s="312">
        <v>1.3541666666666667E-2</v>
      </c>
      <c r="X97" s="27"/>
      <c r="Y97" s="27"/>
    </row>
    <row r="98" spans="1:25" s="30" customFormat="1" ht="18.600000000000001" thickBot="1" x14ac:dyDescent="0.4">
      <c r="A98" s="394">
        <v>30</v>
      </c>
      <c r="B98" s="395">
        <v>34</v>
      </c>
      <c r="C98" s="303" t="s">
        <v>46</v>
      </c>
      <c r="D98" s="14">
        <v>2006</v>
      </c>
      <c r="E98" s="12" t="s">
        <v>11</v>
      </c>
      <c r="F98" s="23" t="s">
        <v>35</v>
      </c>
      <c r="G98" s="23" t="s">
        <v>37</v>
      </c>
      <c r="H98" s="356">
        <v>2</v>
      </c>
      <c r="I98" s="356">
        <v>5</v>
      </c>
      <c r="J98" s="409">
        <v>3</v>
      </c>
      <c r="K98" s="409">
        <v>2</v>
      </c>
      <c r="L98" s="410">
        <f t="shared" si="7"/>
        <v>3.4050925925925929E-2</v>
      </c>
      <c r="M98" s="358"/>
      <c r="N98" s="411"/>
      <c r="P98" s="393">
        <v>3.0902777777777779E-2</v>
      </c>
      <c r="Q98" s="312">
        <f t="shared" si="8"/>
        <v>3.1481481481481469E-3</v>
      </c>
      <c r="R98" s="241">
        <f t="shared" si="5"/>
        <v>2.042824074074074E-2</v>
      </c>
      <c r="S98" s="361">
        <f t="shared" si="6"/>
        <v>5.9259259259259248E-3</v>
      </c>
      <c r="T98" s="360">
        <v>1.4502314814814815E-2</v>
      </c>
      <c r="U98" s="115">
        <v>2.7777777777777779E-3</v>
      </c>
      <c r="V98" s="88">
        <v>2.7719907407407405E-2</v>
      </c>
      <c r="W98" s="312">
        <v>7.2916666666666659E-3</v>
      </c>
      <c r="X98"/>
      <c r="Y98"/>
    </row>
    <row r="99" spans="1:25" s="30" customFormat="1" ht="18" x14ac:dyDescent="0.35">
      <c r="A99" s="412">
        <v>31</v>
      </c>
      <c r="B99" s="413">
        <v>32</v>
      </c>
      <c r="C99" s="414" t="s">
        <v>252</v>
      </c>
      <c r="D99" s="308">
        <v>2004</v>
      </c>
      <c r="E99" s="174" t="s">
        <v>11</v>
      </c>
      <c r="F99" s="415" t="s">
        <v>144</v>
      </c>
      <c r="G99" s="175" t="s">
        <v>419</v>
      </c>
      <c r="H99" s="416">
        <v>4</v>
      </c>
      <c r="I99" s="416">
        <v>1</v>
      </c>
      <c r="J99" s="417">
        <v>3</v>
      </c>
      <c r="K99" s="417">
        <v>2</v>
      </c>
      <c r="L99" s="418">
        <f t="shared" si="7"/>
        <v>3.4375000000000003E-2</v>
      </c>
      <c r="M99" s="419"/>
      <c r="N99" s="420"/>
      <c r="P99" s="393">
        <v>3.1805555555555552E-2</v>
      </c>
      <c r="Q99" s="312">
        <f t="shared" si="8"/>
        <v>2.5694444444444475E-3</v>
      </c>
      <c r="R99" s="241">
        <f t="shared" si="5"/>
        <v>1.9849537037037041E-2</v>
      </c>
      <c r="S99" s="361">
        <f t="shared" si="6"/>
        <v>5.3472222222222254E-3</v>
      </c>
      <c r="T99" s="360">
        <v>1.4502314814814815E-2</v>
      </c>
      <c r="U99" s="115">
        <v>2.7777777777777779E-3</v>
      </c>
      <c r="V99" s="88">
        <v>2.5057870370370373E-2</v>
      </c>
      <c r="W99" s="312">
        <v>5.208333333333333E-3</v>
      </c>
      <c r="X99"/>
      <c r="Y99"/>
    </row>
    <row r="100" spans="1:25" s="30" customFormat="1" ht="18" x14ac:dyDescent="0.35">
      <c r="A100" s="339">
        <v>32</v>
      </c>
      <c r="B100" s="314">
        <v>38</v>
      </c>
      <c r="C100" s="186" t="s">
        <v>260</v>
      </c>
      <c r="D100" s="5">
        <v>2006</v>
      </c>
      <c r="E100" s="6" t="s">
        <v>11</v>
      </c>
      <c r="F100" s="21" t="s">
        <v>20</v>
      </c>
      <c r="G100" s="21" t="s">
        <v>39</v>
      </c>
      <c r="H100" s="18">
        <v>2</v>
      </c>
      <c r="I100" s="18">
        <v>2</v>
      </c>
      <c r="J100" s="375">
        <v>2</v>
      </c>
      <c r="K100" s="375">
        <v>2</v>
      </c>
      <c r="L100" s="234">
        <f t="shared" si="7"/>
        <v>3.489583333333332E-2</v>
      </c>
      <c r="M100" s="340" t="s">
        <v>430</v>
      </c>
      <c r="N100" s="201"/>
      <c r="P100" s="393">
        <v>3.0335648148148143E-2</v>
      </c>
      <c r="Q100" s="312">
        <f t="shared" si="8"/>
        <v>4.560185185185181E-3</v>
      </c>
      <c r="R100" s="241">
        <f>V100-W100+X100</f>
        <v>2.1840277777777774E-2</v>
      </c>
      <c r="S100" s="361">
        <f t="shared" si="6"/>
        <v>7.3379629629629593E-3</v>
      </c>
      <c r="T100" s="360">
        <v>1.4502314814814815E-2</v>
      </c>
      <c r="U100" s="115">
        <v>2.7777777777777779E-3</v>
      </c>
      <c r="V100" s="312">
        <v>3.3645833333333333E-2</v>
      </c>
      <c r="W100" s="312">
        <v>1.3194444444444444E-2</v>
      </c>
      <c r="X100" s="312">
        <v>1.3888888888888889E-3</v>
      </c>
      <c r="Y100" s="27"/>
    </row>
    <row r="101" spans="1:25" ht="18" x14ac:dyDescent="0.35">
      <c r="A101" s="315">
        <v>33</v>
      </c>
      <c r="B101" s="329">
        <v>30</v>
      </c>
      <c r="C101" s="186" t="s">
        <v>259</v>
      </c>
      <c r="D101" s="5">
        <v>2006</v>
      </c>
      <c r="E101" s="6" t="s">
        <v>11</v>
      </c>
      <c r="F101" s="21" t="s">
        <v>20</v>
      </c>
      <c r="G101" s="21" t="s">
        <v>39</v>
      </c>
      <c r="H101" s="18">
        <v>2</v>
      </c>
      <c r="I101" s="18">
        <v>5</v>
      </c>
      <c r="J101" s="375">
        <v>3</v>
      </c>
      <c r="K101" s="375">
        <v>2</v>
      </c>
      <c r="L101" s="234">
        <f t="shared" si="7"/>
        <v>3.5300925925925923E-2</v>
      </c>
      <c r="M101" s="340" t="s">
        <v>430</v>
      </c>
      <c r="N101" s="201"/>
      <c r="O101" s="30"/>
      <c r="P101" s="393">
        <v>3.2858796296296296E-2</v>
      </c>
      <c r="Q101" s="312">
        <f t="shared" si="8"/>
        <v>2.4421296296296244E-3</v>
      </c>
      <c r="R101" s="241">
        <f t="shared" ref="R101:R106" si="9">V101-W101</f>
        <v>1.9722222222222217E-2</v>
      </c>
      <c r="S101" s="361">
        <f t="shared" si="6"/>
        <v>5.2199074074074023E-3</v>
      </c>
      <c r="T101" s="360">
        <v>1.4502314814814815E-2</v>
      </c>
      <c r="U101" s="115">
        <v>2.7777777777777779E-3</v>
      </c>
      <c r="V101" s="312">
        <v>3.2569444444444443E-2</v>
      </c>
      <c r="W101" s="312">
        <v>1.2847222222222223E-2</v>
      </c>
      <c r="X101" s="27"/>
      <c r="Y101" s="27"/>
    </row>
    <row r="102" spans="1:25" s="30" customFormat="1" ht="18" x14ac:dyDescent="0.35">
      <c r="A102" s="315">
        <v>34</v>
      </c>
      <c r="B102" s="401">
        <v>40</v>
      </c>
      <c r="C102" s="186" t="s">
        <v>255</v>
      </c>
      <c r="D102" s="5">
        <v>2006</v>
      </c>
      <c r="E102" s="6">
        <v>1</v>
      </c>
      <c r="F102" s="111" t="s">
        <v>144</v>
      </c>
      <c r="G102" s="21" t="s">
        <v>419</v>
      </c>
      <c r="H102" s="18">
        <v>2</v>
      </c>
      <c r="I102" s="18">
        <v>5</v>
      </c>
      <c r="J102" s="375">
        <v>0</v>
      </c>
      <c r="K102" s="375">
        <v>0</v>
      </c>
      <c r="L102" s="234">
        <f>P102+-O102</f>
        <v>3.6296296296296292E-2</v>
      </c>
      <c r="M102" s="340"/>
      <c r="N102" s="379"/>
      <c r="O102" s="328">
        <v>2.7777777777777778E-4</v>
      </c>
      <c r="P102" s="234">
        <v>3.6574074074074071E-2</v>
      </c>
      <c r="Q102" s="312">
        <f t="shared" si="8"/>
        <v>5.8101851851851856E-3</v>
      </c>
      <c r="R102" s="241">
        <f t="shared" si="9"/>
        <v>2.3090277777777779E-2</v>
      </c>
      <c r="S102" s="361">
        <f t="shared" si="6"/>
        <v>8.5879629629629639E-3</v>
      </c>
      <c r="T102" s="360">
        <v>1.4502314814814815E-2</v>
      </c>
      <c r="U102" s="115">
        <v>2.7777777777777779E-3</v>
      </c>
      <c r="V102" s="312">
        <v>3.0729166666666669E-2</v>
      </c>
      <c r="W102" s="312">
        <v>7.6388888888888886E-3</v>
      </c>
      <c r="X102" s="27"/>
      <c r="Y102" s="27"/>
    </row>
    <row r="103" spans="1:25" s="30" customFormat="1" ht="18" x14ac:dyDescent="0.35">
      <c r="A103" s="339">
        <v>35</v>
      </c>
      <c r="B103" s="314">
        <v>35</v>
      </c>
      <c r="C103" s="186" t="s">
        <v>258</v>
      </c>
      <c r="D103" s="5">
        <v>2007</v>
      </c>
      <c r="E103" s="6" t="s">
        <v>11</v>
      </c>
      <c r="F103" s="21" t="s">
        <v>20</v>
      </c>
      <c r="G103" s="21" t="s">
        <v>39</v>
      </c>
      <c r="H103" s="18">
        <v>2</v>
      </c>
      <c r="I103" s="18">
        <v>4</v>
      </c>
      <c r="J103" s="375">
        <v>2</v>
      </c>
      <c r="K103" s="375">
        <v>1</v>
      </c>
      <c r="L103" s="234">
        <f>P103+Q103</f>
        <v>3.7094907407407403E-2</v>
      </c>
      <c r="M103" s="340" t="s">
        <v>430</v>
      </c>
      <c r="N103" s="147"/>
      <c r="O103"/>
      <c r="P103" s="87">
        <v>3.3865740740740738E-2</v>
      </c>
      <c r="Q103" s="312">
        <f t="shared" si="8"/>
        <v>3.2291666666666619E-3</v>
      </c>
      <c r="R103" s="241">
        <f t="shared" si="9"/>
        <v>2.0509259259259255E-2</v>
      </c>
      <c r="S103" s="361">
        <f t="shared" si="6"/>
        <v>6.0069444444444398E-3</v>
      </c>
      <c r="T103" s="360">
        <v>1.4502314814814815E-2</v>
      </c>
      <c r="U103" s="115">
        <v>2.7777777777777779E-3</v>
      </c>
      <c r="V103" s="312">
        <v>3.4398148148148143E-2</v>
      </c>
      <c r="W103" s="87">
        <v>1.3888888888888888E-2</v>
      </c>
      <c r="X103" s="27"/>
      <c r="Y103" s="27"/>
    </row>
    <row r="104" spans="1:25" s="30" customFormat="1" ht="18" x14ac:dyDescent="0.35">
      <c r="A104" s="339">
        <v>36</v>
      </c>
      <c r="B104" s="314">
        <v>36</v>
      </c>
      <c r="C104" s="186" t="s">
        <v>253</v>
      </c>
      <c r="D104" s="5">
        <v>2005</v>
      </c>
      <c r="E104" s="6" t="s">
        <v>11</v>
      </c>
      <c r="F104" s="111" t="s">
        <v>144</v>
      </c>
      <c r="G104" s="21" t="s">
        <v>39</v>
      </c>
      <c r="H104" s="18">
        <v>3</v>
      </c>
      <c r="I104" s="18">
        <v>3</v>
      </c>
      <c r="J104" s="375">
        <v>1</v>
      </c>
      <c r="K104" s="375">
        <v>4</v>
      </c>
      <c r="L104" s="234">
        <f>P104+Q104</f>
        <v>3.7361111111111116E-2</v>
      </c>
      <c r="M104" s="340"/>
      <c r="N104" s="201"/>
      <c r="P104" s="393">
        <v>3.3912037037037039E-2</v>
      </c>
      <c r="Q104" s="312">
        <f t="shared" si="8"/>
        <v>3.4490740740740736E-3</v>
      </c>
      <c r="R104" s="241">
        <f t="shared" si="9"/>
        <v>2.0729166666666667E-2</v>
      </c>
      <c r="S104" s="361">
        <f t="shared" si="6"/>
        <v>6.2268518518518515E-3</v>
      </c>
      <c r="T104" s="360">
        <v>1.4502314814814815E-2</v>
      </c>
      <c r="U104" s="115">
        <v>2.7777777777777779E-3</v>
      </c>
      <c r="V104" s="312">
        <v>2.9062500000000002E-2</v>
      </c>
      <c r="W104" s="87">
        <v>8.3333333333333332E-3</v>
      </c>
      <c r="X104" s="27"/>
      <c r="Y104" s="27"/>
    </row>
    <row r="105" spans="1:25" s="24" customFormat="1" ht="18" x14ac:dyDescent="0.35">
      <c r="A105" s="315"/>
      <c r="B105" s="329">
        <v>39</v>
      </c>
      <c r="C105" s="186" t="s">
        <v>254</v>
      </c>
      <c r="D105" s="5">
        <v>2007</v>
      </c>
      <c r="E105" s="6" t="s">
        <v>11</v>
      </c>
      <c r="F105" s="111" t="s">
        <v>144</v>
      </c>
      <c r="G105" s="21" t="s">
        <v>39</v>
      </c>
      <c r="H105" s="18">
        <v>3</v>
      </c>
      <c r="I105" s="18">
        <v>4</v>
      </c>
      <c r="J105" s="375">
        <v>2</v>
      </c>
      <c r="K105" s="375">
        <v>3</v>
      </c>
      <c r="L105" s="234">
        <f>P105+Q105</f>
        <v>4.0335648148148148E-2</v>
      </c>
      <c r="M105" s="340" t="s">
        <v>430</v>
      </c>
      <c r="N105" s="201"/>
      <c r="O105" s="30"/>
      <c r="P105" s="393">
        <v>3.4999999999999996E-2</v>
      </c>
      <c r="Q105" s="312">
        <f t="shared" si="8"/>
        <v>5.3356481481481519E-3</v>
      </c>
      <c r="R105" s="241">
        <f t="shared" si="9"/>
        <v>2.2615740740740745E-2</v>
      </c>
      <c r="S105" s="361">
        <f t="shared" si="6"/>
        <v>8.1134259259259302E-3</v>
      </c>
      <c r="T105" s="360">
        <v>1.4502314814814815E-2</v>
      </c>
      <c r="U105" s="115">
        <v>2.7777777777777779E-3</v>
      </c>
      <c r="V105" s="312">
        <v>3.1296296296296301E-2</v>
      </c>
      <c r="W105" s="87">
        <v>8.6805555555555559E-3</v>
      </c>
      <c r="X105" s="27"/>
      <c r="Y105" s="27"/>
    </row>
    <row r="106" spans="1:25" ht="18.600000000000001" thickBot="1" x14ac:dyDescent="0.4">
      <c r="A106" s="392"/>
      <c r="B106" s="338">
        <v>22</v>
      </c>
      <c r="C106" s="186" t="s">
        <v>30</v>
      </c>
      <c r="D106" s="5">
        <v>2002</v>
      </c>
      <c r="E106" s="6" t="s">
        <v>0</v>
      </c>
      <c r="F106" s="21" t="s">
        <v>19</v>
      </c>
      <c r="G106" s="21" t="s">
        <v>9</v>
      </c>
      <c r="H106" s="18">
        <v>1</v>
      </c>
      <c r="I106" s="18">
        <v>4</v>
      </c>
      <c r="J106" s="622" t="s">
        <v>433</v>
      </c>
      <c r="K106" s="623"/>
      <c r="L106" s="623"/>
      <c r="M106" s="623"/>
      <c r="N106" s="624"/>
      <c r="O106" s="27"/>
      <c r="P106" s="20"/>
      <c r="Q106" s="27"/>
      <c r="R106" s="241">
        <f t="shared" si="9"/>
        <v>1.7187499999999998E-2</v>
      </c>
      <c r="S106" s="361">
        <f t="shared" si="6"/>
        <v>2.6851851851851828E-3</v>
      </c>
      <c r="T106" s="360">
        <v>1.4502314814814815E-2</v>
      </c>
      <c r="U106" s="30"/>
      <c r="V106" s="115">
        <v>2.3784722222222221E-2</v>
      </c>
      <c r="W106" s="87">
        <v>6.5972222222222222E-3</v>
      </c>
      <c r="X106" s="30"/>
      <c r="Y106" s="30"/>
    </row>
    <row r="107" spans="1:25" ht="15.6" customHeight="1" x14ac:dyDescent="0.3">
      <c r="A107" s="567" t="s">
        <v>127</v>
      </c>
      <c r="B107" s="568"/>
      <c r="C107" s="569"/>
      <c r="D107" s="570"/>
      <c r="E107" s="571"/>
      <c r="F107" s="572"/>
      <c r="G107" s="113" t="s">
        <v>128</v>
      </c>
      <c r="H107" s="598" t="s">
        <v>429</v>
      </c>
      <c r="I107" s="599"/>
      <c r="J107" s="599"/>
      <c r="K107" s="599"/>
      <c r="L107" s="599"/>
      <c r="M107" s="599"/>
      <c r="N107" s="600"/>
    </row>
    <row r="108" spans="1:25" ht="15.6" x14ac:dyDescent="0.3">
      <c r="A108" s="607" t="s">
        <v>129</v>
      </c>
      <c r="B108" s="608"/>
      <c r="C108" s="609"/>
      <c r="D108" s="573"/>
      <c r="E108" s="574"/>
      <c r="F108" s="575"/>
      <c r="G108" s="110" t="s">
        <v>19</v>
      </c>
      <c r="H108" s="601"/>
      <c r="I108" s="602"/>
      <c r="J108" s="602"/>
      <c r="K108" s="602"/>
      <c r="L108" s="602"/>
      <c r="M108" s="602"/>
      <c r="N108" s="603"/>
    </row>
    <row r="109" spans="1:25" ht="15.6" x14ac:dyDescent="0.3">
      <c r="A109" s="607" t="s">
        <v>130</v>
      </c>
      <c r="B109" s="608"/>
      <c r="C109" s="609"/>
      <c r="D109" s="610"/>
      <c r="E109" s="611"/>
      <c r="F109" s="612"/>
      <c r="G109" s="110" t="s">
        <v>131</v>
      </c>
      <c r="H109" s="601"/>
      <c r="I109" s="602"/>
      <c r="J109" s="602"/>
      <c r="K109" s="602"/>
      <c r="L109" s="602"/>
      <c r="M109" s="602"/>
      <c r="N109" s="603"/>
    </row>
    <row r="110" spans="1:25" ht="16.2" thickBot="1" x14ac:dyDescent="0.35">
      <c r="A110" s="616" t="s">
        <v>132</v>
      </c>
      <c r="B110" s="617"/>
      <c r="C110" s="618"/>
      <c r="D110" s="613"/>
      <c r="E110" s="614"/>
      <c r="F110" s="615"/>
      <c r="G110" s="114" t="s">
        <v>19</v>
      </c>
      <c r="H110" s="604"/>
      <c r="I110" s="605"/>
      <c r="J110" s="605"/>
      <c r="K110" s="605"/>
      <c r="L110" s="605"/>
      <c r="M110" s="605"/>
      <c r="N110" s="606"/>
    </row>
  </sheetData>
  <sortState xmlns:xlrd2="http://schemas.microsoft.com/office/spreadsheetml/2017/richdata2" ref="A67:Y106">
    <sortCondition ref="L67:L106"/>
  </sortState>
  <mergeCells count="31">
    <mergeCell ref="H107:N110"/>
    <mergeCell ref="A107:C107"/>
    <mergeCell ref="D107:F108"/>
    <mergeCell ref="A108:C108"/>
    <mergeCell ref="A109:C109"/>
    <mergeCell ref="D109:F110"/>
    <mergeCell ref="A110:C110"/>
    <mergeCell ref="J106:N106"/>
    <mergeCell ref="A62:N62"/>
    <mergeCell ref="C3:G3"/>
    <mergeCell ref="H10:M10"/>
    <mergeCell ref="A6:B10"/>
    <mergeCell ref="D6:E6"/>
    <mergeCell ref="H6:N6"/>
    <mergeCell ref="D7:E7"/>
    <mergeCell ref="H7:N7"/>
    <mergeCell ref="D8:E8"/>
    <mergeCell ref="H8:N8"/>
    <mergeCell ref="D9:E9"/>
    <mergeCell ref="H9:N9"/>
    <mergeCell ref="D10:E10"/>
    <mergeCell ref="A4:E5"/>
    <mergeCell ref="F4:G4"/>
    <mergeCell ref="H4:N4"/>
    <mergeCell ref="H5:N5"/>
    <mergeCell ref="A12:N12"/>
    <mergeCell ref="A1:C1"/>
    <mergeCell ref="D1:F2"/>
    <mergeCell ref="G1:N1"/>
    <mergeCell ref="A2:C2"/>
    <mergeCell ref="G2:N2"/>
  </mergeCells>
  <pageMargins left="0.39370078740157483" right="0" top="0" bottom="0" header="0.31496062992125984" footer="0.31496062992125984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1850E-7029-4B4F-97B0-35C85AE45C80}">
  <dimension ref="A1:AC58"/>
  <sheetViews>
    <sheetView topLeftCell="Q13" zoomScaleNormal="100" workbookViewId="0">
      <selection activeCell="X3" sqref="X3:AC18"/>
    </sheetView>
  </sheetViews>
  <sheetFormatPr defaultRowHeight="14.4" x14ac:dyDescent="0.3"/>
  <cols>
    <col min="3" max="3" width="10.6640625" style="158" bestFit="1" customWidth="1"/>
    <col min="9" max="13" width="8.88671875" customWidth="1"/>
    <col min="15" max="15" width="8.88671875" style="27"/>
    <col min="16" max="16" width="15.33203125" style="27" customWidth="1"/>
    <col min="17" max="18" width="8.88671875" style="27"/>
    <col min="20" max="23" width="8.88671875" customWidth="1"/>
  </cols>
  <sheetData>
    <row r="1" spans="1:29" ht="15" thickBot="1" x14ac:dyDescent="0.35"/>
    <row r="2" spans="1:29" ht="61.8" thickBot="1" x14ac:dyDescent="1.1499999999999999">
      <c r="A2" s="363"/>
      <c r="B2" s="363"/>
      <c r="C2" s="364"/>
      <c r="D2" s="645" t="s">
        <v>424</v>
      </c>
      <c r="E2" s="646"/>
      <c r="F2" s="647"/>
      <c r="G2" s="363"/>
      <c r="H2" s="363"/>
      <c r="I2" s="363"/>
      <c r="N2" s="364"/>
      <c r="O2" s="645">
        <v>2</v>
      </c>
      <c r="P2" s="646"/>
      <c r="Q2" s="647"/>
      <c r="R2" s="363"/>
      <c r="S2" s="363"/>
      <c r="X2" s="364"/>
      <c r="Y2" s="645">
        <v>3</v>
      </c>
      <c r="Z2" s="646"/>
      <c r="AA2" s="647"/>
      <c r="AB2" s="363"/>
      <c r="AC2" s="363"/>
    </row>
    <row r="3" spans="1:29" s="367" customFormat="1" ht="46.2" x14ac:dyDescent="0.85">
      <c r="C3" s="649">
        <v>1</v>
      </c>
      <c r="D3" s="650"/>
      <c r="E3" s="636">
        <v>0</v>
      </c>
      <c r="F3" s="637"/>
      <c r="G3" s="637"/>
      <c r="H3" s="638"/>
      <c r="N3" s="648">
        <v>2</v>
      </c>
      <c r="O3" s="635"/>
      <c r="P3" s="639">
        <v>8.1018518518518516E-5</v>
      </c>
      <c r="Q3" s="640"/>
      <c r="R3" s="640"/>
      <c r="S3" s="644"/>
      <c r="X3" s="648">
        <v>3</v>
      </c>
      <c r="Y3" s="635"/>
      <c r="Z3" s="651">
        <v>1.8518518518518518E-4</v>
      </c>
      <c r="AA3" s="652"/>
      <c r="AB3" s="652"/>
      <c r="AC3" s="653"/>
    </row>
    <row r="4" spans="1:29" s="367" customFormat="1" ht="46.2" x14ac:dyDescent="0.85">
      <c r="C4" s="634">
        <v>4</v>
      </c>
      <c r="D4" s="635"/>
      <c r="E4" s="639">
        <v>1.9675925925925926E-4</v>
      </c>
      <c r="F4" s="640"/>
      <c r="G4" s="640"/>
      <c r="H4" s="641"/>
      <c r="N4" s="648">
        <v>5</v>
      </c>
      <c r="O4" s="635"/>
      <c r="P4" s="639">
        <v>2.0833333333333335E-4</v>
      </c>
      <c r="Q4" s="640"/>
      <c r="R4" s="640"/>
      <c r="S4" s="644"/>
      <c r="X4" s="648">
        <v>6</v>
      </c>
      <c r="Y4" s="635"/>
      <c r="Z4" s="651">
        <v>6.018518518518519E-4</v>
      </c>
      <c r="AA4" s="652"/>
      <c r="AB4" s="652"/>
      <c r="AC4" s="653"/>
    </row>
    <row r="5" spans="1:29" s="367" customFormat="1" ht="46.2" x14ac:dyDescent="0.85">
      <c r="C5" s="634">
        <v>7</v>
      </c>
      <c r="D5" s="635"/>
      <c r="E5" s="639">
        <v>6.2500000000000001E-4</v>
      </c>
      <c r="F5" s="640"/>
      <c r="G5" s="640"/>
      <c r="H5" s="641"/>
      <c r="N5" s="648">
        <v>8</v>
      </c>
      <c r="O5" s="635"/>
      <c r="P5" s="639">
        <v>8.3333333333333339E-4</v>
      </c>
      <c r="Q5" s="640"/>
      <c r="R5" s="640"/>
      <c r="S5" s="644"/>
      <c r="X5" s="648">
        <v>9</v>
      </c>
      <c r="Y5" s="635"/>
      <c r="Z5" s="651">
        <v>1.2037037037037038E-3</v>
      </c>
      <c r="AA5" s="652"/>
      <c r="AB5" s="652"/>
      <c r="AC5" s="653"/>
    </row>
    <row r="6" spans="1:29" s="367" customFormat="1" ht="49.8" customHeight="1" x14ac:dyDescent="0.85">
      <c r="C6" s="634">
        <v>10</v>
      </c>
      <c r="D6" s="635"/>
      <c r="E6" s="639">
        <v>1.2152777777777778E-3</v>
      </c>
      <c r="F6" s="640"/>
      <c r="G6" s="640"/>
      <c r="H6" s="641"/>
      <c r="N6" s="648">
        <v>11</v>
      </c>
      <c r="O6" s="635"/>
      <c r="P6" s="639">
        <v>1.4699074074074074E-3</v>
      </c>
      <c r="Q6" s="640"/>
      <c r="R6" s="640"/>
      <c r="S6" s="644"/>
      <c r="X6" s="648">
        <v>12</v>
      </c>
      <c r="Y6" s="635"/>
      <c r="Z6" s="651">
        <v>1.4930555555555556E-3</v>
      </c>
      <c r="AA6" s="652"/>
      <c r="AB6" s="652"/>
      <c r="AC6" s="653"/>
    </row>
    <row r="7" spans="1:29" s="367" customFormat="1" ht="46.2" x14ac:dyDescent="0.85">
      <c r="C7" s="634">
        <v>13</v>
      </c>
      <c r="D7" s="635"/>
      <c r="E7" s="639">
        <v>1.6087962962962963E-3</v>
      </c>
      <c r="F7" s="640"/>
      <c r="G7" s="640"/>
      <c r="H7" s="641"/>
      <c r="N7" s="648">
        <v>14</v>
      </c>
      <c r="O7" s="635"/>
      <c r="P7" s="639">
        <v>1.9212962962962962E-3</v>
      </c>
      <c r="Q7" s="640"/>
      <c r="R7" s="640"/>
      <c r="S7" s="644"/>
      <c r="X7" s="648">
        <v>15</v>
      </c>
      <c r="Y7" s="635"/>
      <c r="Z7" s="651">
        <v>1.9560185185185184E-3</v>
      </c>
      <c r="AA7" s="652"/>
      <c r="AB7" s="652"/>
      <c r="AC7" s="653"/>
    </row>
    <row r="8" spans="1:29" s="367" customFormat="1" ht="46.2" x14ac:dyDescent="0.85">
      <c r="C8" s="634">
        <v>16</v>
      </c>
      <c r="D8" s="635"/>
      <c r="E8" s="639">
        <v>1.9791666666666668E-3</v>
      </c>
      <c r="F8" s="640"/>
      <c r="G8" s="640"/>
      <c r="H8" s="641"/>
      <c r="N8" s="648">
        <v>17</v>
      </c>
      <c r="O8" s="635"/>
      <c r="P8" s="639">
        <v>2.1990740740740742E-3</v>
      </c>
      <c r="Q8" s="640"/>
      <c r="R8" s="640"/>
      <c r="S8" s="644"/>
      <c r="X8" s="648">
        <v>18</v>
      </c>
      <c r="Y8" s="635"/>
      <c r="Z8" s="651">
        <v>2.2106481481481478E-3</v>
      </c>
      <c r="AA8" s="652"/>
      <c r="AB8" s="652"/>
      <c r="AC8" s="653"/>
    </row>
    <row r="9" spans="1:29" s="367" customFormat="1" ht="46.2" x14ac:dyDescent="0.85">
      <c r="C9" s="634">
        <v>19</v>
      </c>
      <c r="D9" s="635"/>
      <c r="E9" s="639">
        <v>2.2453703703703702E-3</v>
      </c>
      <c r="F9" s="640"/>
      <c r="G9" s="640"/>
      <c r="H9" s="641"/>
      <c r="N9" s="648">
        <v>20</v>
      </c>
      <c r="O9" s="635"/>
      <c r="P9" s="639">
        <v>2.5000000000000001E-3</v>
      </c>
      <c r="Q9" s="640"/>
      <c r="R9" s="640"/>
      <c r="S9" s="644"/>
      <c r="X9" s="648">
        <v>21</v>
      </c>
      <c r="Y9" s="635"/>
      <c r="Z9" s="651">
        <v>2.5231481481481481E-3</v>
      </c>
      <c r="AA9" s="652"/>
      <c r="AB9" s="652"/>
      <c r="AC9" s="653"/>
    </row>
    <row r="10" spans="1:29" s="367" customFormat="1" ht="46.2" x14ac:dyDescent="0.85">
      <c r="C10" s="634">
        <v>22</v>
      </c>
      <c r="D10" s="635"/>
      <c r="E10" s="639">
        <v>2.685185185185185E-3</v>
      </c>
      <c r="F10" s="640"/>
      <c r="G10" s="640"/>
      <c r="H10" s="641"/>
      <c r="N10" s="648">
        <v>23</v>
      </c>
      <c r="O10" s="635"/>
      <c r="P10" s="639">
        <v>2.7777777777777779E-3</v>
      </c>
      <c r="Q10" s="640"/>
      <c r="R10" s="640"/>
      <c r="S10" s="644"/>
      <c r="X10" s="648">
        <v>24</v>
      </c>
      <c r="Y10" s="635"/>
      <c r="Z10" s="639">
        <v>2.7777777777777779E-3</v>
      </c>
      <c r="AA10" s="640"/>
      <c r="AB10" s="640"/>
      <c r="AC10" s="644"/>
    </row>
    <row r="11" spans="1:29" s="367" customFormat="1" ht="46.2" x14ac:dyDescent="0.85">
      <c r="C11" s="634">
        <v>25</v>
      </c>
      <c r="D11" s="635"/>
      <c r="E11" s="639">
        <v>2.7777777777777779E-3</v>
      </c>
      <c r="F11" s="640"/>
      <c r="G11" s="640"/>
      <c r="H11" s="644"/>
      <c r="N11" s="648">
        <v>26</v>
      </c>
      <c r="O11" s="635"/>
      <c r="P11" s="639">
        <v>2.7777777777777779E-3</v>
      </c>
      <c r="Q11" s="640"/>
      <c r="R11" s="640"/>
      <c r="S11" s="644"/>
      <c r="X11" s="648">
        <v>27</v>
      </c>
      <c r="Y11" s="635"/>
      <c r="Z11" s="639">
        <v>2.7777777777777779E-3</v>
      </c>
      <c r="AA11" s="640"/>
      <c r="AB11" s="640"/>
      <c r="AC11" s="644"/>
    </row>
    <row r="12" spans="1:29" s="367" customFormat="1" ht="46.2" x14ac:dyDescent="0.85">
      <c r="C12" s="634">
        <v>28</v>
      </c>
      <c r="D12" s="635"/>
      <c r="E12" s="639">
        <v>2.7777777777777779E-3</v>
      </c>
      <c r="F12" s="640"/>
      <c r="G12" s="640"/>
      <c r="H12" s="644"/>
      <c r="N12" s="648">
        <v>29</v>
      </c>
      <c r="O12" s="635"/>
      <c r="P12" s="639">
        <v>2.7777777777777779E-3</v>
      </c>
      <c r="Q12" s="640"/>
      <c r="R12" s="640"/>
      <c r="S12" s="644"/>
      <c r="X12" s="648">
        <v>30</v>
      </c>
      <c r="Y12" s="635"/>
      <c r="Z12" s="639">
        <v>2.7777777777777779E-3</v>
      </c>
      <c r="AA12" s="640"/>
      <c r="AB12" s="640"/>
      <c r="AC12" s="644"/>
    </row>
    <row r="13" spans="1:29" s="367" customFormat="1" ht="46.2" x14ac:dyDescent="0.85">
      <c r="C13" s="634">
        <v>31</v>
      </c>
      <c r="D13" s="635"/>
      <c r="E13" s="639">
        <v>2.7777777777777779E-3</v>
      </c>
      <c r="F13" s="640"/>
      <c r="G13" s="640"/>
      <c r="H13" s="644"/>
      <c r="N13" s="648">
        <v>32</v>
      </c>
      <c r="O13" s="635"/>
      <c r="P13" s="639">
        <v>2.7777777777777779E-3</v>
      </c>
      <c r="Q13" s="640"/>
      <c r="R13" s="640"/>
      <c r="S13" s="644"/>
      <c r="X13" s="648">
        <v>33</v>
      </c>
      <c r="Y13" s="635"/>
      <c r="Z13" s="639">
        <v>2.7777777777777779E-3</v>
      </c>
      <c r="AA13" s="640"/>
      <c r="AB13" s="640"/>
      <c r="AC13" s="644"/>
    </row>
    <row r="14" spans="1:29" s="367" customFormat="1" ht="46.2" x14ac:dyDescent="0.85">
      <c r="C14" s="634">
        <v>34</v>
      </c>
      <c r="D14" s="635"/>
      <c r="E14" s="639">
        <v>2.7777777777777779E-3</v>
      </c>
      <c r="F14" s="640"/>
      <c r="G14" s="640"/>
      <c r="H14" s="644"/>
      <c r="N14" s="648">
        <v>35</v>
      </c>
      <c r="O14" s="635"/>
      <c r="P14" s="639">
        <v>2.7777777777777779E-3</v>
      </c>
      <c r="Q14" s="640"/>
      <c r="R14" s="640"/>
      <c r="S14" s="644"/>
      <c r="X14" s="648">
        <v>36</v>
      </c>
      <c r="Y14" s="635"/>
      <c r="Z14" s="639">
        <v>2.7777777777777779E-3</v>
      </c>
      <c r="AA14" s="640"/>
      <c r="AB14" s="640"/>
      <c r="AC14" s="644"/>
    </row>
    <row r="15" spans="1:29" s="367" customFormat="1" ht="46.2" x14ac:dyDescent="0.85">
      <c r="C15" s="634">
        <v>37</v>
      </c>
      <c r="D15" s="635"/>
      <c r="E15" s="639">
        <v>2.7777777777777779E-3</v>
      </c>
      <c r="F15" s="640"/>
      <c r="G15" s="640"/>
      <c r="H15" s="644"/>
      <c r="N15" s="648">
        <v>38</v>
      </c>
      <c r="O15" s="635"/>
      <c r="P15" s="639">
        <v>2.7777777777777779E-3</v>
      </c>
      <c r="Q15" s="640"/>
      <c r="R15" s="640"/>
      <c r="S15" s="644"/>
      <c r="X15" s="648">
        <v>39</v>
      </c>
      <c r="Y15" s="635"/>
      <c r="Z15" s="639">
        <v>2.7777777777777779E-3</v>
      </c>
      <c r="AA15" s="640"/>
      <c r="AB15" s="640"/>
      <c r="AC15" s="644"/>
    </row>
    <row r="16" spans="1:29" s="367" customFormat="1" ht="46.2" x14ac:dyDescent="0.85">
      <c r="C16" s="634">
        <v>40</v>
      </c>
      <c r="D16" s="635"/>
      <c r="E16" s="639">
        <v>2.7777777777777779E-3</v>
      </c>
      <c r="F16" s="640"/>
      <c r="G16" s="640"/>
      <c r="H16" s="644"/>
      <c r="N16" s="648">
        <v>41</v>
      </c>
      <c r="O16" s="635"/>
      <c r="P16" s="639">
        <v>2.7777777777777779E-3</v>
      </c>
      <c r="Q16" s="640"/>
      <c r="R16" s="640"/>
      <c r="S16" s="644"/>
      <c r="X16" s="648">
        <v>42</v>
      </c>
      <c r="Y16" s="635"/>
      <c r="Z16" s="639">
        <v>2.7777777777777779E-3</v>
      </c>
      <c r="AA16" s="640"/>
      <c r="AB16" s="640"/>
      <c r="AC16" s="644"/>
    </row>
    <row r="17" spans="1:29" s="367" customFormat="1" ht="46.2" x14ac:dyDescent="0.85">
      <c r="C17" s="634">
        <v>43</v>
      </c>
      <c r="D17" s="635"/>
      <c r="E17" s="639">
        <v>2.7777777777777779E-3</v>
      </c>
      <c r="F17" s="640"/>
      <c r="G17" s="640"/>
      <c r="H17" s="644"/>
      <c r="N17" s="648">
        <v>44</v>
      </c>
      <c r="O17" s="635"/>
      <c r="P17" s="639">
        <v>2.7777777777777779E-3</v>
      </c>
      <c r="Q17" s="640"/>
      <c r="R17" s="640"/>
      <c r="S17" s="644"/>
      <c r="X17" s="648">
        <v>45</v>
      </c>
      <c r="Y17" s="635"/>
      <c r="Z17" s="639">
        <v>2.7777777777777779E-3</v>
      </c>
      <c r="AA17" s="640"/>
      <c r="AB17" s="640"/>
      <c r="AC17" s="644"/>
    </row>
    <row r="18" spans="1:29" s="367" customFormat="1" ht="46.2" x14ac:dyDescent="0.85">
      <c r="C18" s="634">
        <v>46</v>
      </c>
      <c r="D18" s="635"/>
      <c r="E18" s="639">
        <v>2.7777777777777779E-3</v>
      </c>
      <c r="F18" s="640"/>
      <c r="G18" s="640"/>
      <c r="H18" s="644"/>
      <c r="N18" s="648">
        <v>47</v>
      </c>
      <c r="O18" s="635"/>
      <c r="P18" s="639">
        <v>2.7777777777777779E-3</v>
      </c>
      <c r="Q18" s="640"/>
      <c r="R18" s="640"/>
      <c r="S18" s="644"/>
      <c r="X18" s="648">
        <v>48</v>
      </c>
      <c r="Y18" s="635"/>
      <c r="Z18" s="639">
        <v>2.7777777777777779E-3</v>
      </c>
      <c r="AA18" s="640"/>
      <c r="AB18" s="640"/>
      <c r="AC18" s="644"/>
    </row>
    <row r="19" spans="1:29" s="367" customFormat="1" ht="46.8" thickBot="1" x14ac:dyDescent="0.9">
      <c r="C19" s="642">
        <v>49</v>
      </c>
      <c r="D19" s="643"/>
      <c r="E19" s="639">
        <v>2.7777777777777779E-3</v>
      </c>
      <c r="F19" s="640"/>
      <c r="G19" s="640"/>
      <c r="H19" s="644"/>
      <c r="N19" s="648"/>
      <c r="O19" s="635"/>
      <c r="P19" s="654"/>
      <c r="Q19" s="640"/>
      <c r="R19" s="640"/>
      <c r="S19" s="644"/>
      <c r="X19" s="648"/>
      <c r="Y19" s="635"/>
      <c r="Z19" s="655"/>
      <c r="AA19" s="656"/>
      <c r="AB19" s="656"/>
      <c r="AC19" s="657"/>
    </row>
    <row r="20" spans="1:29" s="27" customFormat="1" ht="61.2" x14ac:dyDescent="1.1000000000000001">
      <c r="A20" s="365"/>
      <c r="B20" s="365"/>
      <c r="C20" s="366"/>
      <c r="D20" s="365"/>
      <c r="E20" s="365"/>
      <c r="F20" s="365"/>
      <c r="G20" s="365"/>
      <c r="H20" s="365"/>
      <c r="I20" s="365"/>
      <c r="O20" s="368"/>
      <c r="P20" s="369"/>
      <c r="Q20" s="370"/>
      <c r="X20" s="654"/>
      <c r="Y20" s="640"/>
      <c r="Z20" s="640"/>
      <c r="AA20" s="644"/>
      <c r="AB20"/>
      <c r="AC20"/>
    </row>
    <row r="21" spans="1:29" s="27" customFormat="1" ht="46.2" x14ac:dyDescent="0.85">
      <c r="C21" s="321"/>
      <c r="O21" s="368"/>
      <c r="P21" s="369"/>
      <c r="Q21" s="370"/>
      <c r="X21" s="367"/>
      <c r="Y21" s="367"/>
      <c r="Z21" s="367"/>
      <c r="AA21" s="367"/>
      <c r="AB21" s="367"/>
      <c r="AC21" s="367"/>
    </row>
    <row r="22" spans="1:29" s="27" customFormat="1" ht="46.2" x14ac:dyDescent="0.85">
      <c r="C22" s="321"/>
      <c r="O22" s="368"/>
      <c r="P22" s="369"/>
      <c r="Q22" s="370"/>
      <c r="X22" s="367"/>
      <c r="Y22" s="367"/>
      <c r="Z22" s="367"/>
      <c r="AA22" s="367"/>
      <c r="AB22" s="367"/>
      <c r="AC22" s="367"/>
    </row>
    <row r="23" spans="1:29" s="27" customFormat="1" ht="46.2" x14ac:dyDescent="0.85">
      <c r="C23" s="321"/>
      <c r="O23" s="368"/>
      <c r="P23" s="369"/>
      <c r="Q23" s="370"/>
      <c r="X23" s="367"/>
      <c r="Y23" s="367"/>
      <c r="Z23" s="367"/>
      <c r="AA23" s="367"/>
      <c r="AB23" s="367"/>
      <c r="AC23" s="367"/>
    </row>
    <row r="24" spans="1:29" s="27" customFormat="1" ht="46.2" x14ac:dyDescent="0.85">
      <c r="C24" s="321"/>
      <c r="O24" s="368"/>
      <c r="P24" s="369"/>
      <c r="Q24" s="370"/>
      <c r="X24" s="367"/>
      <c r="Y24" s="367"/>
      <c r="Z24" s="367"/>
      <c r="AA24" s="367"/>
      <c r="AB24" s="367"/>
      <c r="AC24" s="367"/>
    </row>
    <row r="25" spans="1:29" s="27" customFormat="1" ht="46.2" x14ac:dyDescent="0.85">
      <c r="C25" s="321"/>
      <c r="O25" s="368"/>
      <c r="P25" s="369"/>
      <c r="Q25" s="370"/>
      <c r="X25" s="367"/>
      <c r="Y25" s="367"/>
      <c r="Z25" s="367"/>
      <c r="AA25" s="367"/>
      <c r="AB25" s="367"/>
      <c r="AC25" s="367"/>
    </row>
    <row r="26" spans="1:29" s="27" customFormat="1" ht="46.2" x14ac:dyDescent="0.85">
      <c r="C26" s="321"/>
      <c r="O26" s="368"/>
      <c r="P26" s="369"/>
      <c r="Q26" s="370"/>
      <c r="X26" s="367"/>
      <c r="Y26" s="367"/>
      <c r="Z26" s="367"/>
      <c r="AA26" s="367"/>
      <c r="AB26" s="367"/>
      <c r="AC26" s="367"/>
    </row>
    <row r="27" spans="1:29" s="27" customFormat="1" ht="46.2" x14ac:dyDescent="0.85">
      <c r="C27" s="321"/>
      <c r="O27" s="368"/>
      <c r="P27" s="369"/>
      <c r="Q27" s="370"/>
      <c r="X27" s="367"/>
      <c r="Y27" s="367"/>
      <c r="Z27" s="367"/>
      <c r="AA27" s="367"/>
      <c r="AB27" s="367"/>
      <c r="AC27" s="367"/>
    </row>
    <row r="28" spans="1:29" s="27" customFormat="1" ht="46.2" x14ac:dyDescent="0.85">
      <c r="C28" s="321"/>
      <c r="O28" s="368"/>
      <c r="P28" s="369"/>
      <c r="Q28" s="370"/>
      <c r="X28" s="367"/>
      <c r="Y28" s="367"/>
      <c r="Z28" s="367"/>
      <c r="AA28" s="367"/>
      <c r="AB28" s="367"/>
      <c r="AC28" s="367"/>
    </row>
    <row r="29" spans="1:29" s="27" customFormat="1" ht="46.2" x14ac:dyDescent="0.85">
      <c r="C29" s="321"/>
      <c r="O29" s="368"/>
      <c r="P29" s="369"/>
      <c r="Q29" s="370"/>
      <c r="X29" s="367"/>
      <c r="Y29" s="367"/>
      <c r="Z29" s="367"/>
      <c r="AA29" s="367"/>
      <c r="AB29" s="367"/>
      <c r="AC29" s="367"/>
    </row>
    <row r="30" spans="1:29" s="27" customFormat="1" ht="46.2" x14ac:dyDescent="0.85">
      <c r="C30" s="321"/>
      <c r="O30" s="368"/>
      <c r="P30" s="369"/>
      <c r="Q30" s="370"/>
      <c r="X30" s="367"/>
      <c r="Y30" s="367"/>
      <c r="Z30" s="367"/>
      <c r="AA30" s="367"/>
      <c r="AB30" s="367"/>
      <c r="AC30" s="367"/>
    </row>
    <row r="31" spans="1:29" s="27" customFormat="1" ht="46.2" x14ac:dyDescent="0.85">
      <c r="C31" s="321"/>
      <c r="O31" s="368"/>
      <c r="P31" s="369"/>
      <c r="Q31" s="370"/>
      <c r="X31" s="367"/>
      <c r="Y31" s="367"/>
      <c r="Z31" s="367"/>
      <c r="AA31" s="367"/>
      <c r="AB31" s="367"/>
      <c r="AC31" s="367"/>
    </row>
    <row r="32" spans="1:29" s="27" customFormat="1" ht="46.2" x14ac:dyDescent="0.85">
      <c r="C32" s="321"/>
      <c r="O32" s="368"/>
      <c r="P32" s="369"/>
      <c r="Q32" s="370"/>
      <c r="X32" s="367"/>
      <c r="Y32" s="367"/>
      <c r="Z32" s="367"/>
      <c r="AA32" s="367"/>
      <c r="AB32" s="367"/>
      <c r="AC32" s="367"/>
    </row>
    <row r="33" spans="3:29" s="27" customFormat="1" ht="46.2" x14ac:dyDescent="0.85">
      <c r="C33" s="321"/>
      <c r="O33" s="368"/>
      <c r="P33" s="369"/>
      <c r="Q33" s="370"/>
      <c r="X33" s="367"/>
      <c r="Y33" s="367"/>
      <c r="Z33" s="367"/>
      <c r="AA33" s="367"/>
      <c r="AB33" s="367"/>
      <c r="AC33" s="367"/>
    </row>
    <row r="34" spans="3:29" s="27" customFormat="1" ht="46.2" x14ac:dyDescent="0.85">
      <c r="C34" s="321"/>
      <c r="O34" s="368"/>
      <c r="P34" s="369"/>
      <c r="Q34" s="370"/>
      <c r="X34" s="367"/>
      <c r="Y34" s="367"/>
      <c r="Z34" s="367"/>
      <c r="AA34" s="367"/>
      <c r="AB34" s="367"/>
      <c r="AC34" s="367"/>
    </row>
    <row r="35" spans="3:29" s="27" customFormat="1" ht="46.2" x14ac:dyDescent="0.85">
      <c r="C35" s="321"/>
      <c r="O35" s="368"/>
      <c r="P35" s="369"/>
      <c r="Q35" s="370"/>
      <c r="X35" s="367"/>
      <c r="Y35" s="367"/>
      <c r="Z35" s="367"/>
      <c r="AA35" s="367"/>
      <c r="AB35" s="367"/>
      <c r="AC35" s="367"/>
    </row>
    <row r="36" spans="3:29" s="27" customFormat="1" ht="46.2" x14ac:dyDescent="0.85">
      <c r="C36" s="321"/>
      <c r="O36" s="368"/>
      <c r="P36" s="369"/>
      <c r="Q36" s="370"/>
      <c r="X36" s="367"/>
      <c r="Y36" s="367"/>
      <c r="Z36" s="367"/>
      <c r="AA36" s="367"/>
      <c r="AB36" s="367"/>
      <c r="AC36" s="367"/>
    </row>
    <row r="37" spans="3:29" s="27" customFormat="1" ht="46.2" x14ac:dyDescent="0.85">
      <c r="C37" s="321"/>
      <c r="O37" s="368"/>
      <c r="P37" s="369"/>
      <c r="Q37" s="370"/>
      <c r="X37" s="367"/>
      <c r="Y37" s="367"/>
      <c r="Z37" s="367"/>
      <c r="AA37" s="367"/>
      <c r="AB37" s="367"/>
      <c r="AC37" s="367"/>
    </row>
    <row r="38" spans="3:29" s="27" customFormat="1" ht="18" x14ac:dyDescent="0.3">
      <c r="C38" s="321"/>
      <c r="O38" s="368"/>
      <c r="P38" s="369"/>
      <c r="Q38" s="370"/>
    </row>
    <row r="39" spans="3:29" s="27" customFormat="1" ht="18" x14ac:dyDescent="0.3">
      <c r="C39" s="321"/>
      <c r="O39" s="368"/>
      <c r="P39" s="369"/>
      <c r="Q39" s="370"/>
    </row>
    <row r="40" spans="3:29" s="27" customFormat="1" ht="18" x14ac:dyDescent="0.3">
      <c r="C40" s="321"/>
      <c r="O40" s="368"/>
      <c r="P40" s="369"/>
      <c r="Q40" s="370"/>
    </row>
    <row r="41" spans="3:29" ht="18" x14ac:dyDescent="0.3">
      <c r="O41" s="368"/>
      <c r="P41" s="369"/>
      <c r="Q41" s="370"/>
      <c r="X41" s="27"/>
      <c r="Y41" s="27"/>
      <c r="Z41" s="27"/>
      <c r="AA41" s="27"/>
      <c r="AB41" s="27"/>
      <c r="AC41" s="27"/>
    </row>
    <row r="42" spans="3:29" ht="18" x14ac:dyDescent="0.3">
      <c r="O42" s="368"/>
      <c r="P42" s="369"/>
      <c r="Q42" s="370"/>
      <c r="X42" s="27"/>
      <c r="Y42" s="27"/>
      <c r="Z42" s="27"/>
      <c r="AA42" s="27"/>
      <c r="AB42" s="27"/>
      <c r="AC42" s="27"/>
    </row>
    <row r="43" spans="3:29" ht="18" x14ac:dyDescent="0.3">
      <c r="O43" s="368"/>
      <c r="P43" s="369"/>
      <c r="Q43" s="370"/>
      <c r="X43" s="27"/>
      <c r="Y43" s="27"/>
      <c r="Z43" s="27"/>
      <c r="AA43" s="27"/>
      <c r="AB43" s="27"/>
      <c r="AC43" s="27"/>
    </row>
    <row r="44" spans="3:29" ht="18" x14ac:dyDescent="0.3">
      <c r="O44" s="368"/>
      <c r="P44" s="369"/>
      <c r="Q44" s="370"/>
      <c r="X44" s="27"/>
      <c r="Y44" s="27"/>
      <c r="Z44" s="27"/>
      <c r="AA44" s="27"/>
      <c r="AB44" s="27"/>
      <c r="AC44" s="27"/>
    </row>
    <row r="45" spans="3:29" ht="18" x14ac:dyDescent="0.3">
      <c r="O45" s="368"/>
      <c r="P45" s="369"/>
      <c r="Q45" s="370"/>
      <c r="X45" s="27"/>
      <c r="Y45" s="27"/>
      <c r="Z45" s="27"/>
      <c r="AA45" s="27"/>
      <c r="AB45" s="27"/>
      <c r="AC45" s="27"/>
    </row>
    <row r="46" spans="3:29" ht="18" x14ac:dyDescent="0.3">
      <c r="O46" s="368"/>
      <c r="P46" s="369"/>
      <c r="Q46" s="370"/>
      <c r="X46" s="27"/>
      <c r="Y46" s="27"/>
      <c r="Z46" s="27"/>
      <c r="AA46" s="27"/>
      <c r="AB46" s="27"/>
      <c r="AC46" s="27"/>
    </row>
    <row r="47" spans="3:29" ht="18" x14ac:dyDescent="0.3">
      <c r="O47" s="368"/>
      <c r="P47" s="369"/>
      <c r="Q47" s="370"/>
      <c r="X47" s="27"/>
      <c r="Y47" s="27"/>
      <c r="Z47" s="27"/>
      <c r="AA47" s="27"/>
      <c r="AB47" s="27"/>
      <c r="AC47" s="27"/>
    </row>
    <row r="48" spans="3:29" ht="18" x14ac:dyDescent="0.3">
      <c r="O48" s="368"/>
      <c r="P48" s="369"/>
      <c r="Q48" s="370"/>
      <c r="X48" s="27"/>
      <c r="Y48" s="27"/>
      <c r="Z48" s="27"/>
      <c r="AA48" s="27"/>
      <c r="AB48" s="27"/>
      <c r="AC48" s="27"/>
    </row>
    <row r="49" spans="24:29" x14ac:dyDescent="0.3">
      <c r="X49" s="27"/>
      <c r="Y49" s="27"/>
      <c r="Z49" s="27"/>
      <c r="AA49" s="27"/>
      <c r="AB49" s="27"/>
      <c r="AC49" s="27"/>
    </row>
    <row r="50" spans="24:29" x14ac:dyDescent="0.3">
      <c r="X50" s="27"/>
      <c r="Y50" s="27"/>
      <c r="Z50" s="27"/>
      <c r="AA50" s="27"/>
      <c r="AB50" s="27"/>
      <c r="AC50" s="27"/>
    </row>
    <row r="51" spans="24:29" x14ac:dyDescent="0.3">
      <c r="X51" s="27"/>
      <c r="Y51" s="27"/>
      <c r="Z51" s="27"/>
      <c r="AA51" s="27"/>
      <c r="AB51" s="27"/>
      <c r="AC51" s="27"/>
    </row>
    <row r="52" spans="24:29" x14ac:dyDescent="0.3">
      <c r="X52" s="27"/>
      <c r="Y52" s="27"/>
      <c r="Z52" s="27"/>
      <c r="AA52" s="27"/>
      <c r="AB52" s="27"/>
      <c r="AC52" s="27"/>
    </row>
    <row r="53" spans="24:29" x14ac:dyDescent="0.3">
      <c r="X53" s="27"/>
      <c r="Y53" s="27"/>
      <c r="Z53" s="27"/>
      <c r="AA53" s="27"/>
      <c r="AB53" s="27"/>
      <c r="AC53" s="27"/>
    </row>
    <row r="54" spans="24:29" x14ac:dyDescent="0.3">
      <c r="X54" s="27"/>
      <c r="Y54" s="27"/>
      <c r="Z54" s="27"/>
      <c r="AA54" s="27"/>
      <c r="AB54" s="27"/>
      <c r="AC54" s="27"/>
    </row>
    <row r="55" spans="24:29" x14ac:dyDescent="0.3">
      <c r="X55" s="27"/>
      <c r="Y55" s="27"/>
      <c r="Z55" s="27"/>
      <c r="AA55" s="27"/>
      <c r="AB55" s="27"/>
      <c r="AC55" s="27"/>
    </row>
    <row r="56" spans="24:29" x14ac:dyDescent="0.3">
      <c r="X56" s="27"/>
      <c r="Y56" s="27"/>
      <c r="Z56" s="27"/>
      <c r="AA56" s="27"/>
      <c r="AB56" s="27"/>
      <c r="AC56" s="27"/>
    </row>
    <row r="57" spans="24:29" x14ac:dyDescent="0.3">
      <c r="X57" s="27"/>
      <c r="Y57" s="27"/>
      <c r="Z57" s="27"/>
      <c r="AA57" s="27"/>
      <c r="AB57" s="27"/>
      <c r="AC57" s="27"/>
    </row>
    <row r="58" spans="24:29" x14ac:dyDescent="0.3">
      <c r="X58" s="27"/>
      <c r="Y58" s="27"/>
      <c r="Z58" s="27"/>
      <c r="AA58" s="27"/>
      <c r="AB58" s="27"/>
      <c r="AC58" s="27"/>
    </row>
  </sheetData>
  <mergeCells count="106">
    <mergeCell ref="X10:Y10"/>
    <mergeCell ref="Z10:AC10"/>
    <mergeCell ref="X11:Y11"/>
    <mergeCell ref="Z11:AC11"/>
    <mergeCell ref="X18:Y18"/>
    <mergeCell ref="Z18:AC18"/>
    <mergeCell ref="X19:Y19"/>
    <mergeCell ref="Z19:AC19"/>
    <mergeCell ref="X15:Y15"/>
    <mergeCell ref="Z15:AC15"/>
    <mergeCell ref="X16:Y16"/>
    <mergeCell ref="Z16:AC16"/>
    <mergeCell ref="X17:Y17"/>
    <mergeCell ref="Z17:AC17"/>
    <mergeCell ref="X6:Y6"/>
    <mergeCell ref="Z6:AC6"/>
    <mergeCell ref="X7:Y7"/>
    <mergeCell ref="Z7:AC7"/>
    <mergeCell ref="X8:Y8"/>
    <mergeCell ref="Z8:AC8"/>
    <mergeCell ref="N19:O19"/>
    <mergeCell ref="P19:S19"/>
    <mergeCell ref="X20:AA20"/>
    <mergeCell ref="N17:O17"/>
    <mergeCell ref="P17:S17"/>
    <mergeCell ref="N18:O18"/>
    <mergeCell ref="P18:S18"/>
    <mergeCell ref="P8:S8"/>
    <mergeCell ref="N9:O9"/>
    <mergeCell ref="P9:S9"/>
    <mergeCell ref="X12:Y12"/>
    <mergeCell ref="Z12:AC12"/>
    <mergeCell ref="X13:Y13"/>
    <mergeCell ref="Z13:AC13"/>
    <mergeCell ref="X14:Y14"/>
    <mergeCell ref="Z14:AC14"/>
    <mergeCell ref="X9:Y9"/>
    <mergeCell ref="Z9:AC9"/>
    <mergeCell ref="Y2:AA2"/>
    <mergeCell ref="X3:Y3"/>
    <mergeCell ref="Z3:AC3"/>
    <mergeCell ref="X4:Y4"/>
    <mergeCell ref="Z4:AC4"/>
    <mergeCell ref="X5:Y5"/>
    <mergeCell ref="Z5:AC5"/>
    <mergeCell ref="N16:O16"/>
    <mergeCell ref="P16:S16"/>
    <mergeCell ref="N13:O13"/>
    <mergeCell ref="P13:S13"/>
    <mergeCell ref="N14:O14"/>
    <mergeCell ref="P14:S14"/>
    <mergeCell ref="N15:O15"/>
    <mergeCell ref="P15:S15"/>
    <mergeCell ref="N10:O10"/>
    <mergeCell ref="P10:S10"/>
    <mergeCell ref="N11:O11"/>
    <mergeCell ref="P11:S11"/>
    <mergeCell ref="N12:O12"/>
    <mergeCell ref="P12:S12"/>
    <mergeCell ref="N7:O7"/>
    <mergeCell ref="P7:S7"/>
    <mergeCell ref="N8:O8"/>
    <mergeCell ref="E19:H19"/>
    <mergeCell ref="O2:Q2"/>
    <mergeCell ref="N3:O3"/>
    <mergeCell ref="P3:S3"/>
    <mergeCell ref="N4:O4"/>
    <mergeCell ref="P4:S4"/>
    <mergeCell ref="N5:O5"/>
    <mergeCell ref="P5:S5"/>
    <mergeCell ref="N6:O6"/>
    <mergeCell ref="P6:S6"/>
    <mergeCell ref="E13:H13"/>
    <mergeCell ref="E14:H14"/>
    <mergeCell ref="E15:H15"/>
    <mergeCell ref="E16:H16"/>
    <mergeCell ref="E17:H17"/>
    <mergeCell ref="E18:H18"/>
    <mergeCell ref="E7:H7"/>
    <mergeCell ref="E8:H8"/>
    <mergeCell ref="E9:H9"/>
    <mergeCell ref="E10:H10"/>
    <mergeCell ref="E11:H11"/>
    <mergeCell ref="E12:H12"/>
    <mergeCell ref="D2:F2"/>
    <mergeCell ref="C3:D3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C4:D4"/>
    <mergeCell ref="C5:D5"/>
    <mergeCell ref="C6:D6"/>
    <mergeCell ref="C7:D7"/>
    <mergeCell ref="E3:H3"/>
    <mergeCell ref="E4:H4"/>
    <mergeCell ref="E5:H5"/>
    <mergeCell ref="E6:H6"/>
    <mergeCell ref="C14:D14"/>
  </mergeCells>
  <pageMargins left="0" right="0" top="0" bottom="0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C1B3D-8C79-4BDC-9155-320123E30485}">
  <dimension ref="A1:T87"/>
  <sheetViews>
    <sheetView topLeftCell="A64" zoomScale="148" zoomScaleNormal="148" workbookViewId="0">
      <selection activeCell="F72" sqref="F72"/>
    </sheetView>
  </sheetViews>
  <sheetFormatPr defaultRowHeight="14.4" x14ac:dyDescent="0.3"/>
  <cols>
    <col min="1" max="1" width="3.88671875" customWidth="1"/>
    <col min="2" max="2" width="3.5546875" style="158" customWidth="1"/>
    <col min="3" max="3" width="17.44140625" customWidth="1"/>
    <col min="4" max="4" width="7.88671875" style="299" customWidth="1"/>
    <col min="5" max="5" width="6.88671875" customWidth="1"/>
    <col min="6" max="6" width="17.77734375" customWidth="1"/>
    <col min="7" max="7" width="14.5546875" customWidth="1"/>
    <col min="8" max="8" width="2.6640625" style="158" customWidth="1"/>
    <col min="9" max="9" width="2.44140625" style="158" customWidth="1"/>
    <col min="10" max="11" width="2.6640625" style="158" customWidth="1"/>
    <col min="12" max="12" width="8.21875" customWidth="1"/>
    <col min="13" max="13" width="3.88671875" style="158" customWidth="1"/>
    <col min="14" max="14" width="3.77734375" customWidth="1"/>
    <col min="15" max="15" width="8.88671875" style="27" customWidth="1"/>
    <col min="16" max="16" width="8.88671875" style="244" customWidth="1"/>
    <col min="18" max="18" width="4.44140625" customWidth="1"/>
  </cols>
  <sheetData>
    <row r="1" spans="1:20" s="27" customFormat="1" ht="24.6" customHeight="1" x14ac:dyDescent="0.3">
      <c r="A1" s="487" t="s">
        <v>316</v>
      </c>
      <c r="B1" s="488"/>
      <c r="C1" s="488"/>
      <c r="D1" s="556"/>
      <c r="E1" s="556"/>
      <c r="F1" s="556"/>
      <c r="G1" s="460" t="s">
        <v>320</v>
      </c>
      <c r="H1" s="460"/>
      <c r="I1" s="460"/>
      <c r="J1" s="460"/>
      <c r="K1" s="460"/>
      <c r="L1" s="460"/>
      <c r="M1" s="460"/>
      <c r="N1" s="558"/>
      <c r="P1" s="244"/>
    </row>
    <row r="2" spans="1:20" s="27" customFormat="1" ht="18.600000000000001" customHeight="1" thickBot="1" x14ac:dyDescent="0.35">
      <c r="A2" s="559" t="s">
        <v>322</v>
      </c>
      <c r="B2" s="560"/>
      <c r="C2" s="560"/>
      <c r="D2" s="557"/>
      <c r="E2" s="557"/>
      <c r="F2" s="557"/>
      <c r="G2" s="561" t="s">
        <v>407</v>
      </c>
      <c r="H2" s="561"/>
      <c r="I2" s="561"/>
      <c r="J2" s="561"/>
      <c r="K2" s="561"/>
      <c r="L2" s="561"/>
      <c r="M2" s="561"/>
      <c r="N2" s="562"/>
      <c r="P2" s="244"/>
    </row>
    <row r="3" spans="1:20" s="27" customFormat="1" ht="18.600000000000001" customHeight="1" thickBot="1" x14ac:dyDescent="0.35">
      <c r="A3" s="374"/>
      <c r="B3" s="371"/>
      <c r="C3" s="371"/>
      <c r="D3" s="566" t="s">
        <v>426</v>
      </c>
      <c r="E3" s="566"/>
      <c r="F3" s="566"/>
      <c r="G3" s="566"/>
      <c r="H3" s="372"/>
      <c r="I3" s="372"/>
      <c r="J3" s="372"/>
      <c r="K3" s="372"/>
      <c r="L3" s="372"/>
      <c r="M3" s="372"/>
      <c r="N3" s="373"/>
      <c r="P3" s="244"/>
    </row>
    <row r="4" spans="1:20" ht="14.4" customHeight="1" x14ac:dyDescent="0.3">
      <c r="A4" s="546" t="s">
        <v>149</v>
      </c>
      <c r="B4" s="547"/>
      <c r="C4" s="547"/>
      <c r="D4" s="547"/>
      <c r="E4" s="548"/>
      <c r="F4" s="550" t="s">
        <v>343</v>
      </c>
      <c r="G4" s="551"/>
      <c r="H4" s="552" t="s">
        <v>358</v>
      </c>
      <c r="I4" s="553"/>
      <c r="J4" s="553"/>
      <c r="K4" s="553"/>
      <c r="L4" s="553"/>
      <c r="M4" s="553"/>
      <c r="N4" s="554"/>
      <c r="T4" s="87"/>
    </row>
    <row r="5" spans="1:20" ht="20.399999999999999" customHeight="1" thickBot="1" x14ac:dyDescent="0.35">
      <c r="A5" s="473"/>
      <c r="B5" s="474"/>
      <c r="C5" s="474"/>
      <c r="D5" s="474"/>
      <c r="E5" s="549"/>
      <c r="F5" s="106"/>
      <c r="G5" s="246" t="s">
        <v>351</v>
      </c>
      <c r="H5" s="555" t="s">
        <v>94</v>
      </c>
      <c r="I5" s="493"/>
      <c r="J5" s="493"/>
      <c r="K5" s="493"/>
      <c r="L5" s="493"/>
      <c r="M5" s="493"/>
      <c r="N5" s="494"/>
      <c r="T5" s="87"/>
    </row>
    <row r="6" spans="1:20" x14ac:dyDescent="0.3">
      <c r="A6" s="581" t="s">
        <v>95</v>
      </c>
      <c r="B6" s="582"/>
      <c r="C6" s="43" t="s">
        <v>96</v>
      </c>
      <c r="D6" s="587" t="s">
        <v>97</v>
      </c>
      <c r="E6" s="588"/>
      <c r="F6" s="107" t="s">
        <v>19</v>
      </c>
      <c r="G6" s="247" t="s">
        <v>404</v>
      </c>
      <c r="H6" s="555" t="s">
        <v>98</v>
      </c>
      <c r="I6" s="493"/>
      <c r="J6" s="493"/>
      <c r="K6" s="493"/>
      <c r="L6" s="493"/>
      <c r="M6" s="493"/>
      <c r="N6" s="494"/>
      <c r="T6" s="87"/>
    </row>
    <row r="7" spans="1:20" x14ac:dyDescent="0.3">
      <c r="A7" s="583"/>
      <c r="B7" s="584"/>
      <c r="C7" s="19" t="s">
        <v>99</v>
      </c>
      <c r="D7" s="589" t="s">
        <v>150</v>
      </c>
      <c r="E7" s="590"/>
      <c r="F7" s="107" t="s">
        <v>19</v>
      </c>
      <c r="G7" s="246" t="s">
        <v>100</v>
      </c>
      <c r="H7" s="555" t="s">
        <v>101</v>
      </c>
      <c r="I7" s="493"/>
      <c r="J7" s="493"/>
      <c r="K7" s="493"/>
      <c r="L7" s="493"/>
      <c r="M7" s="493"/>
      <c r="N7" s="494"/>
      <c r="T7" s="87"/>
    </row>
    <row r="8" spans="1:20" x14ac:dyDescent="0.3">
      <c r="A8" s="583"/>
      <c r="B8" s="584"/>
      <c r="C8" s="19" t="s">
        <v>102</v>
      </c>
      <c r="D8" s="589" t="s">
        <v>103</v>
      </c>
      <c r="E8" s="590"/>
      <c r="F8" s="107" t="s">
        <v>72</v>
      </c>
      <c r="G8" s="246" t="s">
        <v>104</v>
      </c>
      <c r="H8" s="591" t="s">
        <v>398</v>
      </c>
      <c r="I8" s="592"/>
      <c r="J8" s="592"/>
      <c r="K8" s="592"/>
      <c r="L8" s="592"/>
      <c r="M8" s="592"/>
      <c r="N8" s="593"/>
      <c r="T8" s="87"/>
    </row>
    <row r="9" spans="1:20" x14ac:dyDescent="0.3">
      <c r="A9" s="583"/>
      <c r="B9" s="584"/>
      <c r="C9" s="19" t="s">
        <v>102</v>
      </c>
      <c r="D9" s="594" t="s">
        <v>105</v>
      </c>
      <c r="E9" s="595"/>
      <c r="F9" s="107" t="s">
        <v>20</v>
      </c>
      <c r="G9" s="246" t="s">
        <v>106</v>
      </c>
      <c r="H9" s="555" t="s">
        <v>173</v>
      </c>
      <c r="I9" s="493"/>
      <c r="J9" s="493"/>
      <c r="K9" s="493"/>
      <c r="L9" s="493"/>
      <c r="M9" s="493"/>
      <c r="N9" s="494"/>
      <c r="T9" s="87"/>
    </row>
    <row r="10" spans="1:20" ht="15" thickBot="1" x14ac:dyDescent="0.35">
      <c r="A10" s="585"/>
      <c r="B10" s="586"/>
      <c r="C10" s="42" t="s">
        <v>102</v>
      </c>
      <c r="D10" s="596" t="s">
        <v>108</v>
      </c>
      <c r="E10" s="597"/>
      <c r="F10" s="108" t="s">
        <v>67</v>
      </c>
      <c r="G10" s="248">
        <v>0.24</v>
      </c>
      <c r="H10" s="579" t="s">
        <v>357</v>
      </c>
      <c r="I10" s="580"/>
      <c r="J10" s="580"/>
      <c r="K10" s="580"/>
      <c r="L10" s="580"/>
      <c r="M10" s="580"/>
      <c r="N10" s="249"/>
      <c r="T10" s="87"/>
    </row>
    <row r="11" spans="1:20" x14ac:dyDescent="0.3">
      <c r="A11" s="286" t="s">
        <v>340</v>
      </c>
      <c r="B11" s="176" t="s">
        <v>353</v>
      </c>
      <c r="C11" s="285" t="s">
        <v>356</v>
      </c>
      <c r="D11" s="285" t="s">
        <v>354</v>
      </c>
      <c r="E11" s="282" t="s">
        <v>336</v>
      </c>
      <c r="F11" s="285" t="s">
        <v>341</v>
      </c>
      <c r="G11" s="282" t="s">
        <v>355</v>
      </c>
      <c r="H11" s="176" t="s">
        <v>110</v>
      </c>
      <c r="I11" s="176" t="s">
        <v>111</v>
      </c>
      <c r="J11" s="176" t="s">
        <v>110</v>
      </c>
      <c r="K11" s="176" t="s">
        <v>111</v>
      </c>
      <c r="L11" s="285" t="s">
        <v>174</v>
      </c>
      <c r="M11" s="300" t="s">
        <v>352</v>
      </c>
      <c r="N11" s="287" t="s">
        <v>113</v>
      </c>
      <c r="O11" s="245"/>
    </row>
    <row r="12" spans="1:20" x14ac:dyDescent="0.3">
      <c r="A12" s="576" t="s">
        <v>394</v>
      </c>
      <c r="B12" s="577"/>
      <c r="C12" s="577"/>
      <c r="D12" s="577"/>
      <c r="E12" s="577"/>
      <c r="F12" s="658"/>
      <c r="G12" s="281"/>
      <c r="H12" s="304"/>
      <c r="I12" s="304"/>
      <c r="J12" s="304"/>
      <c r="K12" s="304"/>
      <c r="L12" s="280"/>
      <c r="M12" s="301"/>
      <c r="N12" s="288"/>
      <c r="O12" s="245"/>
    </row>
    <row r="13" spans="1:20" ht="18" hidden="1" x14ac:dyDescent="0.35">
      <c r="A13" s="283"/>
      <c r="B13" s="156">
        <v>15</v>
      </c>
      <c r="C13" s="255" t="s">
        <v>134</v>
      </c>
      <c r="D13" s="5">
        <v>2004</v>
      </c>
      <c r="E13" s="6" t="s">
        <v>11</v>
      </c>
      <c r="F13" s="189" t="s">
        <v>35</v>
      </c>
      <c r="G13" s="242" t="s">
        <v>135</v>
      </c>
      <c r="H13" s="156"/>
      <c r="I13" s="156"/>
      <c r="J13" s="156"/>
      <c r="K13" s="156"/>
      <c r="L13" s="87">
        <f t="shared" ref="L13:L52" si="0">P13-Q13+T13</f>
        <v>-5.208333333333333E-3</v>
      </c>
      <c r="M13" s="240"/>
      <c r="N13" s="147"/>
      <c r="Q13" s="87">
        <v>5.208333333333333E-3</v>
      </c>
      <c r="R13">
        <f t="shared" ref="R13:R52" si="1">H13+I13+J13+K13</f>
        <v>0</v>
      </c>
      <c r="S13" s="87">
        <v>6.9444444444444447E-4</v>
      </c>
      <c r="T13" s="88">
        <f t="shared" ref="T13:T52" si="2">R13*S13</f>
        <v>0</v>
      </c>
    </row>
    <row r="14" spans="1:20" ht="18" hidden="1" x14ac:dyDescent="0.35">
      <c r="A14" s="283"/>
      <c r="B14" s="156">
        <v>9</v>
      </c>
      <c r="C14" s="197" t="s">
        <v>40</v>
      </c>
      <c r="D14" s="5">
        <v>2005</v>
      </c>
      <c r="E14" s="6" t="s">
        <v>11</v>
      </c>
      <c r="F14" s="186" t="s">
        <v>35</v>
      </c>
      <c r="G14" s="297" t="s">
        <v>145</v>
      </c>
      <c r="H14" s="156"/>
      <c r="I14" s="156"/>
      <c r="J14" s="156"/>
      <c r="K14" s="156"/>
      <c r="L14" s="87">
        <f t="shared" si="0"/>
        <v>-3.1249999999999997E-3</v>
      </c>
      <c r="M14" s="240"/>
      <c r="N14" s="147"/>
      <c r="Q14" s="87">
        <v>3.1249999999999997E-3</v>
      </c>
      <c r="R14">
        <f t="shared" si="1"/>
        <v>0</v>
      </c>
      <c r="S14" s="87">
        <v>6.9444444444444447E-4</v>
      </c>
      <c r="T14" s="88">
        <f t="shared" si="2"/>
        <v>0</v>
      </c>
    </row>
    <row r="15" spans="1:20" ht="18" x14ac:dyDescent="0.35">
      <c r="A15" s="283">
        <v>1</v>
      </c>
      <c r="B15" s="156">
        <v>37</v>
      </c>
      <c r="C15" s="197" t="s">
        <v>68</v>
      </c>
      <c r="D15" s="6">
        <v>2000</v>
      </c>
      <c r="E15" s="6" t="s">
        <v>0</v>
      </c>
      <c r="F15" s="187" t="s">
        <v>67</v>
      </c>
      <c r="G15" s="146" t="s">
        <v>115</v>
      </c>
      <c r="H15" s="156">
        <v>0</v>
      </c>
      <c r="I15" s="156">
        <v>0</v>
      </c>
      <c r="J15" s="156">
        <v>0</v>
      </c>
      <c r="K15" s="156">
        <v>1</v>
      </c>
      <c r="L15" s="87">
        <f t="shared" si="0"/>
        <v>3.6203703703703696E-2</v>
      </c>
      <c r="M15" s="240">
        <v>36</v>
      </c>
      <c r="N15" s="147" t="s">
        <v>0</v>
      </c>
      <c r="P15" s="298">
        <v>4.8356481481481479E-2</v>
      </c>
      <c r="Q15" s="87">
        <v>1.2847222222222223E-2</v>
      </c>
      <c r="R15">
        <f t="shared" si="1"/>
        <v>1</v>
      </c>
      <c r="S15" s="87">
        <v>6.9444444444444447E-4</v>
      </c>
      <c r="T15" s="88">
        <f t="shared" si="2"/>
        <v>6.9444444444444447E-4</v>
      </c>
    </row>
    <row r="16" spans="1:20" ht="18" x14ac:dyDescent="0.35">
      <c r="A16" s="283">
        <v>2</v>
      </c>
      <c r="B16" s="156">
        <v>24</v>
      </c>
      <c r="C16" s="197" t="s">
        <v>74</v>
      </c>
      <c r="D16" s="5">
        <v>1997</v>
      </c>
      <c r="E16" s="6" t="s">
        <v>0</v>
      </c>
      <c r="F16" s="187" t="s">
        <v>72</v>
      </c>
      <c r="G16" s="146" t="s">
        <v>6</v>
      </c>
      <c r="H16" s="156">
        <v>0</v>
      </c>
      <c r="I16" s="156">
        <v>0</v>
      </c>
      <c r="J16" s="156">
        <v>0</v>
      </c>
      <c r="K16" s="156">
        <v>0</v>
      </c>
      <c r="L16" s="87">
        <f t="shared" si="0"/>
        <v>3.6759259259259262E-2</v>
      </c>
      <c r="M16" s="240">
        <v>32</v>
      </c>
      <c r="N16" s="147" t="s">
        <v>0</v>
      </c>
      <c r="P16" s="298">
        <v>4.5092592592592594E-2</v>
      </c>
      <c r="Q16" s="87">
        <v>8.3333333333333332E-3</v>
      </c>
      <c r="R16">
        <f t="shared" si="1"/>
        <v>0</v>
      </c>
      <c r="S16" s="87">
        <v>6.9444444444444447E-4</v>
      </c>
      <c r="T16" s="88">
        <f t="shared" si="2"/>
        <v>0</v>
      </c>
    </row>
    <row r="17" spans="1:20" ht="18" x14ac:dyDescent="0.35">
      <c r="A17" s="283">
        <v>3</v>
      </c>
      <c r="B17" s="156">
        <v>28</v>
      </c>
      <c r="C17" s="197" t="s">
        <v>58</v>
      </c>
      <c r="D17" s="5">
        <v>2001</v>
      </c>
      <c r="E17" s="6" t="s">
        <v>0</v>
      </c>
      <c r="F17" s="187" t="s">
        <v>20</v>
      </c>
      <c r="G17" s="146" t="s">
        <v>39</v>
      </c>
      <c r="H17" s="156">
        <v>1</v>
      </c>
      <c r="I17" s="156">
        <v>0</v>
      </c>
      <c r="J17" s="156">
        <v>1</v>
      </c>
      <c r="K17" s="156">
        <v>0</v>
      </c>
      <c r="L17" s="87">
        <f t="shared" si="0"/>
        <v>3.7476851851851851E-2</v>
      </c>
      <c r="M17" s="240">
        <v>28</v>
      </c>
      <c r="N17" s="147" t="s">
        <v>0</v>
      </c>
      <c r="P17" s="298">
        <v>4.5810185185185183E-2</v>
      </c>
      <c r="Q17" s="87">
        <v>9.7222222222222224E-3</v>
      </c>
      <c r="R17">
        <f t="shared" si="1"/>
        <v>2</v>
      </c>
      <c r="S17" s="87">
        <v>6.9444444444444447E-4</v>
      </c>
      <c r="T17" s="88">
        <f t="shared" si="2"/>
        <v>1.3888888888888889E-3</v>
      </c>
    </row>
    <row r="18" spans="1:20" ht="18" x14ac:dyDescent="0.35">
      <c r="A18" s="283">
        <v>4</v>
      </c>
      <c r="B18" s="156">
        <v>35</v>
      </c>
      <c r="C18" s="197" t="s">
        <v>36</v>
      </c>
      <c r="D18" s="6">
        <v>1997</v>
      </c>
      <c r="E18" s="6" t="s">
        <v>0</v>
      </c>
      <c r="F18" s="187" t="s">
        <v>35</v>
      </c>
      <c r="G18" s="146" t="s">
        <v>44</v>
      </c>
      <c r="H18" s="156">
        <v>0</v>
      </c>
      <c r="I18" s="156">
        <v>0</v>
      </c>
      <c r="J18" s="156">
        <v>0</v>
      </c>
      <c r="K18" s="156">
        <v>3</v>
      </c>
      <c r="L18" s="87">
        <f t="shared" si="0"/>
        <v>3.7511574074074072E-2</v>
      </c>
      <c r="M18" s="240">
        <v>26</v>
      </c>
      <c r="N18" s="147" t="s">
        <v>0</v>
      </c>
      <c r="P18" s="298">
        <v>4.7581018518518516E-2</v>
      </c>
      <c r="Q18" s="87">
        <v>1.2152777777777778E-2</v>
      </c>
      <c r="R18">
        <f t="shared" si="1"/>
        <v>3</v>
      </c>
      <c r="S18" s="87">
        <v>6.9444444444444447E-4</v>
      </c>
      <c r="T18" s="88">
        <f t="shared" si="2"/>
        <v>2.0833333333333333E-3</v>
      </c>
    </row>
    <row r="19" spans="1:20" ht="18" x14ac:dyDescent="0.35">
      <c r="A19" s="283">
        <v>5</v>
      </c>
      <c r="B19" s="156">
        <v>33</v>
      </c>
      <c r="C19" s="197" t="s">
        <v>5</v>
      </c>
      <c r="D19" s="5">
        <v>1998</v>
      </c>
      <c r="E19" s="6" t="s">
        <v>24</v>
      </c>
      <c r="F19" s="187" t="s">
        <v>19</v>
      </c>
      <c r="G19" s="146" t="s">
        <v>6</v>
      </c>
      <c r="H19" s="156">
        <v>0</v>
      </c>
      <c r="I19" s="156">
        <v>1</v>
      </c>
      <c r="J19" s="156">
        <v>2</v>
      </c>
      <c r="K19" s="156">
        <v>4</v>
      </c>
      <c r="L19" s="87">
        <f t="shared" si="0"/>
        <v>3.8969907407407411E-2</v>
      </c>
      <c r="M19" s="240">
        <v>24</v>
      </c>
      <c r="N19" s="147" t="s">
        <v>0</v>
      </c>
      <c r="P19" s="298">
        <v>4.5567129629629631E-2</v>
      </c>
      <c r="Q19" s="87">
        <v>1.1458333333333334E-2</v>
      </c>
      <c r="R19">
        <f t="shared" si="1"/>
        <v>7</v>
      </c>
      <c r="S19" s="87">
        <v>6.9444444444444447E-4</v>
      </c>
      <c r="T19" s="88">
        <f t="shared" si="2"/>
        <v>4.8611111111111112E-3</v>
      </c>
    </row>
    <row r="20" spans="1:20" ht="18" x14ac:dyDescent="0.35">
      <c r="A20" s="283">
        <v>6</v>
      </c>
      <c r="B20" s="156">
        <v>22</v>
      </c>
      <c r="C20" s="197" t="s">
        <v>48</v>
      </c>
      <c r="D20" s="5">
        <v>2000</v>
      </c>
      <c r="E20" s="6" t="s">
        <v>0</v>
      </c>
      <c r="F20" s="187" t="s">
        <v>20</v>
      </c>
      <c r="G20" s="243" t="s">
        <v>116</v>
      </c>
      <c r="H20" s="156">
        <v>1</v>
      </c>
      <c r="I20" s="156">
        <v>1</v>
      </c>
      <c r="J20" s="156">
        <v>1</v>
      </c>
      <c r="K20" s="156">
        <v>1</v>
      </c>
      <c r="L20" s="87">
        <f t="shared" si="0"/>
        <v>3.9108796296296294E-2</v>
      </c>
      <c r="M20" s="240">
        <v>22</v>
      </c>
      <c r="N20" s="147"/>
      <c r="P20" s="298">
        <v>4.3969907407407409E-2</v>
      </c>
      <c r="Q20" s="87">
        <v>7.6388888888888886E-3</v>
      </c>
      <c r="R20">
        <f t="shared" si="1"/>
        <v>4</v>
      </c>
      <c r="S20" s="87">
        <v>6.9444444444444447E-4</v>
      </c>
      <c r="T20" s="88">
        <f t="shared" si="2"/>
        <v>2.7777777777777779E-3</v>
      </c>
    </row>
    <row r="21" spans="1:20" ht="18" x14ac:dyDescent="0.35">
      <c r="A21" s="283">
        <v>7</v>
      </c>
      <c r="B21" s="156">
        <v>30</v>
      </c>
      <c r="C21" s="197" t="s">
        <v>16</v>
      </c>
      <c r="D21" s="5">
        <v>2002</v>
      </c>
      <c r="E21" s="6" t="s">
        <v>0</v>
      </c>
      <c r="F21" s="187" t="s">
        <v>19</v>
      </c>
      <c r="G21" s="146" t="s">
        <v>9</v>
      </c>
      <c r="H21" s="156">
        <v>2</v>
      </c>
      <c r="I21" s="156">
        <v>1</v>
      </c>
      <c r="J21" s="156">
        <v>0</v>
      </c>
      <c r="K21" s="156">
        <v>1</v>
      </c>
      <c r="L21" s="87">
        <f t="shared" si="0"/>
        <v>3.9340277777777787E-2</v>
      </c>
      <c r="M21" s="240">
        <v>20</v>
      </c>
      <c r="N21" s="147"/>
      <c r="P21" s="298">
        <v>4.6979166666666676E-2</v>
      </c>
      <c r="Q21" s="87">
        <v>1.0416666666666666E-2</v>
      </c>
      <c r="R21">
        <f t="shared" si="1"/>
        <v>4</v>
      </c>
      <c r="S21" s="87">
        <v>6.9444444444444447E-4</v>
      </c>
      <c r="T21" s="88">
        <f t="shared" si="2"/>
        <v>2.7777777777777779E-3</v>
      </c>
    </row>
    <row r="22" spans="1:20" ht="18" x14ac:dyDescent="0.35">
      <c r="A22" s="283">
        <v>8</v>
      </c>
      <c r="B22" s="156">
        <v>31</v>
      </c>
      <c r="C22" s="197" t="s">
        <v>117</v>
      </c>
      <c r="D22" s="5">
        <v>2001</v>
      </c>
      <c r="E22" s="6" t="s">
        <v>0</v>
      </c>
      <c r="F22" s="187" t="s">
        <v>20</v>
      </c>
      <c r="G22" s="146" t="s">
        <v>52</v>
      </c>
      <c r="H22" s="156">
        <v>2</v>
      </c>
      <c r="I22" s="156">
        <v>1</v>
      </c>
      <c r="J22" s="156">
        <v>0</v>
      </c>
      <c r="K22" s="156">
        <v>1</v>
      </c>
      <c r="L22" s="87">
        <f t="shared" si="0"/>
        <v>3.939814814814814E-2</v>
      </c>
      <c r="M22" s="240">
        <v>18</v>
      </c>
      <c r="N22" s="147"/>
      <c r="P22" s="298">
        <v>4.7384259259259258E-2</v>
      </c>
      <c r="Q22" s="87">
        <v>1.0763888888888891E-2</v>
      </c>
      <c r="R22">
        <f t="shared" si="1"/>
        <v>4</v>
      </c>
      <c r="S22" s="87">
        <v>6.9444444444444447E-4</v>
      </c>
      <c r="T22" s="88">
        <f t="shared" si="2"/>
        <v>2.7777777777777779E-3</v>
      </c>
    </row>
    <row r="23" spans="1:20" ht="18" x14ac:dyDescent="0.35">
      <c r="A23" s="283">
        <v>9</v>
      </c>
      <c r="B23" s="156">
        <v>34</v>
      </c>
      <c r="C23" s="196" t="s">
        <v>13</v>
      </c>
      <c r="D23" s="5">
        <v>2002</v>
      </c>
      <c r="E23" s="6" t="s">
        <v>11</v>
      </c>
      <c r="F23" s="187" t="s">
        <v>19</v>
      </c>
      <c r="G23" s="146" t="s">
        <v>9</v>
      </c>
      <c r="H23" s="156">
        <v>1</v>
      </c>
      <c r="I23" s="156">
        <v>1</v>
      </c>
      <c r="J23" s="156">
        <v>0</v>
      </c>
      <c r="K23" s="156">
        <v>2</v>
      </c>
      <c r="L23" s="87">
        <f t="shared" si="0"/>
        <v>3.9571759259259258E-2</v>
      </c>
      <c r="M23" s="240">
        <v>16</v>
      </c>
      <c r="N23" s="147"/>
      <c r="P23" s="298">
        <v>4.8599537037037038E-2</v>
      </c>
      <c r="Q23" s="87">
        <v>1.1805555555555555E-2</v>
      </c>
      <c r="R23">
        <f t="shared" si="1"/>
        <v>4</v>
      </c>
      <c r="S23" s="87">
        <v>6.9444444444444447E-4</v>
      </c>
      <c r="T23" s="88">
        <f t="shared" si="2"/>
        <v>2.7777777777777779E-3</v>
      </c>
    </row>
    <row r="24" spans="1:20" ht="18" x14ac:dyDescent="0.35">
      <c r="A24" s="283">
        <v>10</v>
      </c>
      <c r="B24" s="156">
        <v>39</v>
      </c>
      <c r="C24" s="197" t="s">
        <v>2</v>
      </c>
      <c r="D24" s="5">
        <v>1998</v>
      </c>
      <c r="E24" s="6" t="s">
        <v>0</v>
      </c>
      <c r="F24" s="187" t="s">
        <v>19</v>
      </c>
      <c r="G24" s="146" t="s">
        <v>4</v>
      </c>
      <c r="H24" s="156">
        <v>0</v>
      </c>
      <c r="I24" s="156">
        <v>2</v>
      </c>
      <c r="J24" s="156">
        <v>2</v>
      </c>
      <c r="K24" s="156">
        <v>2</v>
      </c>
      <c r="L24" s="87">
        <f t="shared" si="0"/>
        <v>3.9583333333333331E-2</v>
      </c>
      <c r="M24" s="240">
        <v>14</v>
      </c>
      <c r="N24" s="147"/>
      <c r="P24" s="298">
        <v>4.8958333333333333E-2</v>
      </c>
      <c r="Q24" s="87">
        <v>1.3541666666666667E-2</v>
      </c>
      <c r="R24">
        <f t="shared" si="1"/>
        <v>6</v>
      </c>
      <c r="S24" s="87">
        <v>6.9444444444444447E-4</v>
      </c>
      <c r="T24" s="88">
        <f t="shared" si="2"/>
        <v>4.1666666666666666E-3</v>
      </c>
    </row>
    <row r="25" spans="1:20" ht="18" x14ac:dyDescent="0.35">
      <c r="A25" s="283">
        <v>11</v>
      </c>
      <c r="B25" s="156">
        <v>29</v>
      </c>
      <c r="C25" s="197" t="s">
        <v>80</v>
      </c>
      <c r="D25" s="5">
        <v>1998</v>
      </c>
      <c r="E25" s="6" t="s">
        <v>0</v>
      </c>
      <c r="F25" s="187" t="s">
        <v>33</v>
      </c>
      <c r="G25" s="146" t="s">
        <v>34</v>
      </c>
      <c r="H25" s="156">
        <v>0</v>
      </c>
      <c r="I25" s="156">
        <v>3</v>
      </c>
      <c r="J25" s="156">
        <v>1</v>
      </c>
      <c r="K25" s="156">
        <v>0</v>
      </c>
      <c r="L25" s="87">
        <f t="shared" si="0"/>
        <v>3.9710648148148148E-2</v>
      </c>
      <c r="M25" s="240">
        <v>12</v>
      </c>
      <c r="N25" s="147"/>
      <c r="P25" s="298">
        <v>4.7002314814814816E-2</v>
      </c>
      <c r="Q25" s="87">
        <v>1.0069444444444445E-2</v>
      </c>
      <c r="R25">
        <f t="shared" si="1"/>
        <v>4</v>
      </c>
      <c r="S25" s="87">
        <v>6.9444444444444447E-4</v>
      </c>
      <c r="T25" s="88">
        <f t="shared" si="2"/>
        <v>2.7777777777777779E-3</v>
      </c>
    </row>
    <row r="26" spans="1:20" ht="18" x14ac:dyDescent="0.35">
      <c r="A26" s="283">
        <v>12</v>
      </c>
      <c r="B26" s="156">
        <v>38</v>
      </c>
      <c r="C26" s="196" t="s">
        <v>15</v>
      </c>
      <c r="D26" s="5">
        <v>2002</v>
      </c>
      <c r="E26" s="6" t="s">
        <v>0</v>
      </c>
      <c r="F26" s="187" t="s">
        <v>19</v>
      </c>
      <c r="G26" s="146" t="s">
        <v>17</v>
      </c>
      <c r="H26" s="156">
        <v>3</v>
      </c>
      <c r="I26" s="156">
        <v>2</v>
      </c>
      <c r="J26" s="156">
        <v>2</v>
      </c>
      <c r="K26" s="156">
        <v>1</v>
      </c>
      <c r="L26" s="87">
        <f t="shared" si="0"/>
        <v>4.1041666666666664E-2</v>
      </c>
      <c r="M26" s="240"/>
      <c r="N26" s="147"/>
      <c r="P26" s="298">
        <v>4.8680555555555553E-2</v>
      </c>
      <c r="Q26" s="87">
        <v>1.3194444444444444E-2</v>
      </c>
      <c r="R26">
        <f t="shared" si="1"/>
        <v>8</v>
      </c>
      <c r="S26" s="87">
        <v>6.9444444444444447E-4</v>
      </c>
      <c r="T26" s="88">
        <f t="shared" si="2"/>
        <v>5.5555555555555558E-3</v>
      </c>
    </row>
    <row r="27" spans="1:20" ht="18" x14ac:dyDescent="0.35">
      <c r="A27" s="283">
        <v>13</v>
      </c>
      <c r="B27" s="156">
        <v>3</v>
      </c>
      <c r="C27" s="196" t="s">
        <v>8</v>
      </c>
      <c r="D27" s="5">
        <v>2000</v>
      </c>
      <c r="E27" s="6" t="s">
        <v>0</v>
      </c>
      <c r="F27" s="187" t="s">
        <v>19</v>
      </c>
      <c r="G27" s="146" t="s">
        <v>21</v>
      </c>
      <c r="H27" s="156">
        <v>1</v>
      </c>
      <c r="I27" s="156">
        <v>2</v>
      </c>
      <c r="J27" s="156">
        <v>0</v>
      </c>
      <c r="K27" s="156">
        <v>1</v>
      </c>
      <c r="L27" s="87">
        <f t="shared" si="0"/>
        <v>4.1076388888888878E-2</v>
      </c>
      <c r="M27" s="240" t="s">
        <v>110</v>
      </c>
      <c r="N27" s="147"/>
      <c r="P27" s="244">
        <v>3.9340277777777773E-2</v>
      </c>
      <c r="Q27" s="87">
        <v>1.0416666666666667E-3</v>
      </c>
      <c r="R27">
        <f t="shared" si="1"/>
        <v>4</v>
      </c>
      <c r="S27" s="87">
        <v>6.9444444444444447E-4</v>
      </c>
      <c r="T27" s="88">
        <f t="shared" si="2"/>
        <v>2.7777777777777779E-3</v>
      </c>
    </row>
    <row r="28" spans="1:20" ht="18" x14ac:dyDescent="0.35">
      <c r="A28" s="283">
        <v>14</v>
      </c>
      <c r="B28" s="156">
        <v>13</v>
      </c>
      <c r="C28" s="196" t="s">
        <v>73</v>
      </c>
      <c r="D28" s="5">
        <v>1993</v>
      </c>
      <c r="E28" s="6" t="s">
        <v>24</v>
      </c>
      <c r="F28" s="187" t="s">
        <v>72</v>
      </c>
      <c r="G28" s="146" t="s">
        <v>6</v>
      </c>
      <c r="H28" s="156">
        <v>1</v>
      </c>
      <c r="I28" s="156">
        <v>1</v>
      </c>
      <c r="J28" s="156">
        <v>0</v>
      </c>
      <c r="K28" s="156">
        <v>1</v>
      </c>
      <c r="L28" s="87">
        <f t="shared" si="0"/>
        <v>4.1250000000000002E-2</v>
      </c>
      <c r="M28" s="240">
        <v>10</v>
      </c>
      <c r="N28" s="147"/>
      <c r="P28" s="298">
        <v>4.3680555555555556E-2</v>
      </c>
      <c r="Q28" s="87">
        <v>4.5138888888888893E-3</v>
      </c>
      <c r="R28">
        <f t="shared" si="1"/>
        <v>3</v>
      </c>
      <c r="S28" s="87">
        <v>6.9444444444444447E-4</v>
      </c>
      <c r="T28" s="88">
        <f t="shared" si="2"/>
        <v>2.0833333333333333E-3</v>
      </c>
    </row>
    <row r="29" spans="1:20" ht="18" x14ac:dyDescent="0.35">
      <c r="A29" s="283">
        <v>15</v>
      </c>
      <c r="B29" s="156">
        <v>6</v>
      </c>
      <c r="C29" s="196" t="s">
        <v>139</v>
      </c>
      <c r="D29" s="5">
        <v>2003</v>
      </c>
      <c r="E29" s="6" t="s">
        <v>0</v>
      </c>
      <c r="F29" s="186" t="s">
        <v>144</v>
      </c>
      <c r="G29" s="146" t="s">
        <v>251</v>
      </c>
      <c r="H29" s="156">
        <v>2</v>
      </c>
      <c r="I29" s="156">
        <v>2</v>
      </c>
      <c r="J29" s="156">
        <v>0</v>
      </c>
      <c r="K29" s="156">
        <v>0</v>
      </c>
      <c r="L29" s="87">
        <f t="shared" si="0"/>
        <v>4.1319444444444443E-2</v>
      </c>
      <c r="M29" s="240">
        <v>8</v>
      </c>
      <c r="N29" s="147"/>
      <c r="P29" s="244">
        <v>4.0625000000000001E-2</v>
      </c>
      <c r="Q29" s="87">
        <v>2.0833333333333333E-3</v>
      </c>
      <c r="R29">
        <f t="shared" si="1"/>
        <v>4</v>
      </c>
      <c r="S29" s="87">
        <v>6.9444444444444447E-4</v>
      </c>
      <c r="T29" s="88">
        <f t="shared" si="2"/>
        <v>2.7777777777777779E-3</v>
      </c>
    </row>
    <row r="30" spans="1:20" ht="18" x14ac:dyDescent="0.35">
      <c r="A30" s="283">
        <v>16</v>
      </c>
      <c r="B30" s="156">
        <v>17</v>
      </c>
      <c r="C30" s="196" t="s">
        <v>146</v>
      </c>
      <c r="D30" s="5">
        <v>1995</v>
      </c>
      <c r="E30" s="6" t="s">
        <v>24</v>
      </c>
      <c r="F30" s="187" t="s">
        <v>20</v>
      </c>
      <c r="G30" s="146" t="s">
        <v>6</v>
      </c>
      <c r="H30" s="156">
        <v>1</v>
      </c>
      <c r="I30" s="156">
        <v>2</v>
      </c>
      <c r="J30" s="156">
        <v>2</v>
      </c>
      <c r="K30" s="156">
        <v>1</v>
      </c>
      <c r="L30" s="87">
        <f t="shared" si="0"/>
        <v>4.1527777777777775E-2</v>
      </c>
      <c r="M30" s="240">
        <v>6</v>
      </c>
      <c r="N30" s="147"/>
      <c r="P30" s="244">
        <v>4.3263888888888886E-2</v>
      </c>
      <c r="Q30" s="87">
        <v>5.9027777777777776E-3</v>
      </c>
      <c r="R30">
        <f t="shared" si="1"/>
        <v>6</v>
      </c>
      <c r="S30" s="87">
        <v>6.9444444444444447E-4</v>
      </c>
      <c r="T30" s="88">
        <f t="shared" si="2"/>
        <v>4.1666666666666666E-3</v>
      </c>
    </row>
    <row r="31" spans="1:20" ht="18" x14ac:dyDescent="0.35">
      <c r="A31" s="283">
        <v>17</v>
      </c>
      <c r="B31" s="156">
        <v>32</v>
      </c>
      <c r="C31" s="197" t="s">
        <v>90</v>
      </c>
      <c r="D31" s="5">
        <v>1997</v>
      </c>
      <c r="E31" s="6" t="s">
        <v>0</v>
      </c>
      <c r="F31" s="187" t="s">
        <v>20</v>
      </c>
      <c r="G31" s="243" t="s">
        <v>64</v>
      </c>
      <c r="H31" s="156">
        <v>1</v>
      </c>
      <c r="I31" s="156">
        <v>1</v>
      </c>
      <c r="J31" s="156">
        <v>0</v>
      </c>
      <c r="K31" s="156">
        <v>0</v>
      </c>
      <c r="L31" s="87">
        <f t="shared" si="0"/>
        <v>4.1597222222222223E-2</v>
      </c>
      <c r="M31" s="240"/>
      <c r="N31" s="147"/>
      <c r="P31" s="298">
        <v>5.1319444444444445E-2</v>
      </c>
      <c r="Q31" s="87">
        <v>1.1111111111111112E-2</v>
      </c>
      <c r="R31">
        <f t="shared" si="1"/>
        <v>2</v>
      </c>
      <c r="S31" s="87">
        <v>6.9444444444444447E-4</v>
      </c>
      <c r="T31" s="88">
        <f t="shared" si="2"/>
        <v>1.3888888888888889E-3</v>
      </c>
    </row>
    <row r="32" spans="1:20" ht="18" x14ac:dyDescent="0.35">
      <c r="A32" s="283">
        <v>18</v>
      </c>
      <c r="B32" s="156">
        <v>36</v>
      </c>
      <c r="C32" s="196" t="s">
        <v>79</v>
      </c>
      <c r="D32" s="5">
        <v>1994</v>
      </c>
      <c r="E32" s="6" t="s">
        <v>0</v>
      </c>
      <c r="F32" s="187" t="s">
        <v>33</v>
      </c>
      <c r="G32" s="146" t="s">
        <v>6</v>
      </c>
      <c r="H32" s="156">
        <v>1</v>
      </c>
      <c r="I32" s="156">
        <v>1</v>
      </c>
      <c r="J32" s="156">
        <v>2</v>
      </c>
      <c r="K32" s="156">
        <v>4</v>
      </c>
      <c r="L32" s="87">
        <f t="shared" si="0"/>
        <v>4.2222222222222223E-2</v>
      </c>
      <c r="M32" s="240">
        <v>4</v>
      </c>
      <c r="N32" s="147"/>
      <c r="P32" s="298">
        <v>4.9166666666666664E-2</v>
      </c>
      <c r="Q32" s="87">
        <v>1.2499999999999999E-2</v>
      </c>
      <c r="R32">
        <f t="shared" si="1"/>
        <v>8</v>
      </c>
      <c r="S32" s="87">
        <v>6.9444444444444447E-4</v>
      </c>
      <c r="T32" s="88">
        <f t="shared" si="2"/>
        <v>5.5555555555555558E-3</v>
      </c>
    </row>
    <row r="33" spans="1:20" ht="18" x14ac:dyDescent="0.35">
      <c r="A33" s="283">
        <v>19</v>
      </c>
      <c r="B33" s="156">
        <v>25</v>
      </c>
      <c r="C33" s="197" t="s">
        <v>50</v>
      </c>
      <c r="D33" s="5">
        <v>2002</v>
      </c>
      <c r="E33" s="6" t="s">
        <v>11</v>
      </c>
      <c r="F33" s="187" t="s">
        <v>20</v>
      </c>
      <c r="G33" s="146" t="s">
        <v>52</v>
      </c>
      <c r="H33" s="156">
        <v>2</v>
      </c>
      <c r="I33" s="156">
        <v>2</v>
      </c>
      <c r="J33" s="156">
        <v>1</v>
      </c>
      <c r="K33" s="156">
        <v>3</v>
      </c>
      <c r="L33" s="87">
        <f t="shared" si="0"/>
        <v>4.2673611111111114E-2</v>
      </c>
      <c r="M33" s="240" t="s">
        <v>110</v>
      </c>
      <c r="N33" s="147"/>
      <c r="P33" s="298">
        <v>4.5798611111111109E-2</v>
      </c>
      <c r="Q33" s="87">
        <v>8.6805555555555559E-3</v>
      </c>
      <c r="R33">
        <f t="shared" si="1"/>
        <v>8</v>
      </c>
      <c r="S33" s="87">
        <v>6.9444444444444447E-4</v>
      </c>
      <c r="T33" s="88">
        <f t="shared" si="2"/>
        <v>5.5555555555555558E-3</v>
      </c>
    </row>
    <row r="34" spans="1:20" ht="18" x14ac:dyDescent="0.35">
      <c r="A34" s="283">
        <v>20</v>
      </c>
      <c r="B34" s="156">
        <v>10</v>
      </c>
      <c r="C34" s="196" t="s">
        <v>249</v>
      </c>
      <c r="D34" s="5">
        <v>2006</v>
      </c>
      <c r="E34" s="6">
        <v>1</v>
      </c>
      <c r="F34" s="186" t="s">
        <v>144</v>
      </c>
      <c r="G34" s="146" t="s">
        <v>408</v>
      </c>
      <c r="H34" s="156">
        <v>1</v>
      </c>
      <c r="I34" s="156">
        <v>3</v>
      </c>
      <c r="J34" s="156">
        <v>0</v>
      </c>
      <c r="K34" s="156">
        <v>0</v>
      </c>
      <c r="L34" s="87">
        <f t="shared" si="0"/>
        <v>4.2847222222222224E-2</v>
      </c>
      <c r="M34" s="240">
        <v>2</v>
      </c>
      <c r="N34" s="147"/>
      <c r="P34" s="244">
        <v>4.3541666666666673E-2</v>
      </c>
      <c r="Q34" s="87">
        <v>3.472222222222222E-3</v>
      </c>
      <c r="R34">
        <f t="shared" si="1"/>
        <v>4</v>
      </c>
      <c r="S34" s="87">
        <v>6.9444444444444447E-4</v>
      </c>
      <c r="T34" s="88">
        <f t="shared" si="2"/>
        <v>2.7777777777777779E-3</v>
      </c>
    </row>
    <row r="35" spans="1:20" ht="18" x14ac:dyDescent="0.35">
      <c r="A35" s="283">
        <v>21</v>
      </c>
      <c r="B35" s="156">
        <v>19</v>
      </c>
      <c r="C35" s="197" t="s">
        <v>14</v>
      </c>
      <c r="D35" s="5">
        <v>2002</v>
      </c>
      <c r="E35" s="6" t="s">
        <v>11</v>
      </c>
      <c r="F35" s="187" t="s">
        <v>19</v>
      </c>
      <c r="G35" s="146" t="s">
        <v>6</v>
      </c>
      <c r="H35" s="156">
        <v>4</v>
      </c>
      <c r="I35" s="156">
        <v>1</v>
      </c>
      <c r="J35" s="156">
        <v>2</v>
      </c>
      <c r="K35" s="156">
        <v>1</v>
      </c>
      <c r="L35" s="87">
        <f t="shared" si="0"/>
        <v>4.3217592592592592E-2</v>
      </c>
      <c r="M35" s="240" t="s">
        <v>110</v>
      </c>
      <c r="N35" s="147"/>
      <c r="P35" s="244">
        <v>4.4259259259259255E-2</v>
      </c>
      <c r="Q35" s="87">
        <v>6.5972222222222222E-3</v>
      </c>
      <c r="R35">
        <f t="shared" si="1"/>
        <v>8</v>
      </c>
      <c r="S35" s="87">
        <v>6.9444444444444447E-4</v>
      </c>
      <c r="T35" s="88">
        <f t="shared" si="2"/>
        <v>5.5555555555555558E-3</v>
      </c>
    </row>
    <row r="36" spans="1:20" ht="18" x14ac:dyDescent="0.35">
      <c r="A36" s="283">
        <v>22</v>
      </c>
      <c r="B36" s="156">
        <v>40</v>
      </c>
      <c r="C36" s="197" t="s">
        <v>10</v>
      </c>
      <c r="D36" s="5">
        <v>2001</v>
      </c>
      <c r="E36" s="6" t="s">
        <v>0</v>
      </c>
      <c r="F36" s="187" t="s">
        <v>19</v>
      </c>
      <c r="G36" s="146" t="s">
        <v>12</v>
      </c>
      <c r="H36" s="156">
        <v>3</v>
      </c>
      <c r="I36" s="156">
        <v>2</v>
      </c>
      <c r="J36" s="156">
        <v>2</v>
      </c>
      <c r="K36" s="156">
        <v>2</v>
      </c>
      <c r="L36" s="87">
        <f t="shared" si="0"/>
        <v>4.3356481481481489E-2</v>
      </c>
      <c r="M36" s="240"/>
      <c r="N36" s="147"/>
      <c r="P36" s="298">
        <v>5.0995370370370378E-2</v>
      </c>
      <c r="Q36" s="87">
        <v>1.3888888888888888E-2</v>
      </c>
      <c r="R36">
        <f t="shared" si="1"/>
        <v>9</v>
      </c>
      <c r="S36" s="87">
        <v>6.9444444444444447E-4</v>
      </c>
      <c r="T36" s="88">
        <f t="shared" si="2"/>
        <v>6.2500000000000003E-3</v>
      </c>
    </row>
    <row r="37" spans="1:20" ht="18" x14ac:dyDescent="0.35">
      <c r="A37" s="283">
        <v>23</v>
      </c>
      <c r="B37" s="156">
        <v>11</v>
      </c>
      <c r="C37" s="197" t="s">
        <v>69</v>
      </c>
      <c r="D37" s="6">
        <v>2001</v>
      </c>
      <c r="E37" s="6" t="s">
        <v>0</v>
      </c>
      <c r="F37" s="187" t="s">
        <v>67</v>
      </c>
      <c r="G37" s="146" t="s">
        <v>118</v>
      </c>
      <c r="H37" s="156">
        <v>2</v>
      </c>
      <c r="I37" s="156">
        <v>1</v>
      </c>
      <c r="J37" s="156">
        <v>2</v>
      </c>
      <c r="K37" s="156">
        <v>0</v>
      </c>
      <c r="L37" s="87">
        <f t="shared" si="0"/>
        <v>4.403935185185185E-2</v>
      </c>
      <c r="M37" s="240">
        <v>1</v>
      </c>
      <c r="N37" s="147"/>
      <c r="P37" s="298">
        <v>4.4386574074074071E-2</v>
      </c>
      <c r="Q37" s="87">
        <v>3.8194444444444443E-3</v>
      </c>
      <c r="R37">
        <f t="shared" si="1"/>
        <v>5</v>
      </c>
      <c r="S37" s="87">
        <v>6.9444444444444447E-4</v>
      </c>
      <c r="T37" s="88">
        <f t="shared" si="2"/>
        <v>3.4722222222222225E-3</v>
      </c>
    </row>
    <row r="38" spans="1:20" ht="18" x14ac:dyDescent="0.35">
      <c r="A38" s="283">
        <v>24</v>
      </c>
      <c r="B38" s="156">
        <v>20</v>
      </c>
      <c r="C38" s="197" t="s">
        <v>257</v>
      </c>
      <c r="D38" s="5">
        <v>1995</v>
      </c>
      <c r="E38" s="6" t="s">
        <v>0</v>
      </c>
      <c r="F38" s="187" t="s">
        <v>20</v>
      </c>
      <c r="G38" s="146" t="s">
        <v>6</v>
      </c>
      <c r="H38" s="156">
        <v>1</v>
      </c>
      <c r="I38" s="156">
        <v>0</v>
      </c>
      <c r="J38" s="156">
        <v>1</v>
      </c>
      <c r="K38" s="156">
        <v>0</v>
      </c>
      <c r="L38" s="87">
        <f t="shared" si="0"/>
        <v>4.4062500000000011E-2</v>
      </c>
      <c r="M38" s="240" t="s">
        <v>110</v>
      </c>
      <c r="N38" s="147"/>
      <c r="P38" s="244">
        <v>4.9618055555555561E-2</v>
      </c>
      <c r="Q38" s="87">
        <v>6.9444444444444441E-3</v>
      </c>
      <c r="R38">
        <f t="shared" si="1"/>
        <v>2</v>
      </c>
      <c r="S38" s="87">
        <v>6.9444444444444447E-4</v>
      </c>
      <c r="T38" s="88">
        <f t="shared" si="2"/>
        <v>1.3888888888888889E-3</v>
      </c>
    </row>
    <row r="39" spans="1:20" ht="18" x14ac:dyDescent="0.35">
      <c r="A39" s="283">
        <v>25</v>
      </c>
      <c r="B39" s="156">
        <v>27</v>
      </c>
      <c r="C39" s="197" t="s">
        <v>47</v>
      </c>
      <c r="D39" s="5">
        <v>1999</v>
      </c>
      <c r="E39" s="6" t="s">
        <v>0</v>
      </c>
      <c r="F39" s="187" t="s">
        <v>20</v>
      </c>
      <c r="G39" s="243" t="s">
        <v>114</v>
      </c>
      <c r="H39" s="156">
        <v>2</v>
      </c>
      <c r="I39" s="156">
        <v>2</v>
      </c>
      <c r="J39" s="156">
        <v>2</v>
      </c>
      <c r="K39" s="156">
        <v>3</v>
      </c>
      <c r="L39" s="87">
        <f t="shared" si="0"/>
        <v>4.4247685185185189E-2</v>
      </c>
      <c r="M39" s="240"/>
      <c r="N39" s="147"/>
      <c r="P39" s="298">
        <v>4.7372685185185191E-2</v>
      </c>
      <c r="Q39" s="87">
        <v>9.3749999999999997E-3</v>
      </c>
      <c r="R39">
        <f t="shared" si="1"/>
        <v>9</v>
      </c>
      <c r="S39" s="87">
        <v>6.9444444444444447E-4</v>
      </c>
      <c r="T39" s="88">
        <f t="shared" si="2"/>
        <v>6.2500000000000003E-3</v>
      </c>
    </row>
    <row r="40" spans="1:20" ht="18" x14ac:dyDescent="0.35">
      <c r="A40" s="283">
        <v>26</v>
      </c>
      <c r="B40" s="156">
        <v>14</v>
      </c>
      <c r="C40" s="197" t="s">
        <v>7</v>
      </c>
      <c r="D40" s="5">
        <v>2000</v>
      </c>
      <c r="E40" s="6" t="s">
        <v>0</v>
      </c>
      <c r="F40" s="187" t="s">
        <v>19</v>
      </c>
      <c r="G40" s="146" t="s">
        <v>4</v>
      </c>
      <c r="H40" s="156">
        <v>0</v>
      </c>
      <c r="I40" s="156">
        <v>5</v>
      </c>
      <c r="J40" s="156">
        <v>4</v>
      </c>
      <c r="K40" s="156">
        <v>0</v>
      </c>
      <c r="L40" s="87">
        <f t="shared" si="0"/>
        <v>4.4548611111111115E-2</v>
      </c>
      <c r="M40" s="240" t="s">
        <v>110</v>
      </c>
      <c r="N40" s="147"/>
      <c r="P40" s="298">
        <v>4.3159722222222224E-2</v>
      </c>
      <c r="Q40" s="87">
        <v>4.8611111111111112E-3</v>
      </c>
      <c r="R40">
        <f t="shared" si="1"/>
        <v>9</v>
      </c>
      <c r="S40" s="87">
        <v>6.9444444444444447E-4</v>
      </c>
      <c r="T40" s="88">
        <f t="shared" si="2"/>
        <v>6.2500000000000003E-3</v>
      </c>
    </row>
    <row r="41" spans="1:20" ht="18" x14ac:dyDescent="0.35">
      <c r="A41" s="283">
        <v>27</v>
      </c>
      <c r="B41" s="156">
        <v>21</v>
      </c>
      <c r="C41" s="197" t="s">
        <v>81</v>
      </c>
      <c r="D41" s="5">
        <v>2003</v>
      </c>
      <c r="E41" s="6" t="s">
        <v>11</v>
      </c>
      <c r="F41" s="187" t="s">
        <v>33</v>
      </c>
      <c r="G41" s="146" t="s">
        <v>12</v>
      </c>
      <c r="H41" s="156">
        <v>2</v>
      </c>
      <c r="I41" s="156">
        <v>3</v>
      </c>
      <c r="J41" s="156">
        <v>1</v>
      </c>
      <c r="K41" s="156">
        <v>3</v>
      </c>
      <c r="L41" s="87">
        <f t="shared" si="0"/>
        <v>4.5196759259259249E-2</v>
      </c>
      <c r="M41" s="240"/>
      <c r="N41" s="147"/>
      <c r="P41" s="244">
        <v>4.6238425925925919E-2</v>
      </c>
      <c r="Q41" s="87">
        <v>7.2916666666666659E-3</v>
      </c>
      <c r="R41">
        <f t="shared" si="1"/>
        <v>9</v>
      </c>
      <c r="S41" s="87">
        <v>6.9444444444444447E-4</v>
      </c>
      <c r="T41" s="88">
        <f t="shared" si="2"/>
        <v>6.2500000000000003E-3</v>
      </c>
    </row>
    <row r="42" spans="1:20" ht="18" x14ac:dyDescent="0.35">
      <c r="A42" s="283">
        <v>28</v>
      </c>
      <c r="B42" s="156">
        <v>18</v>
      </c>
      <c r="C42" s="196" t="s">
        <v>82</v>
      </c>
      <c r="D42" s="5">
        <v>2003</v>
      </c>
      <c r="E42" s="6" t="s">
        <v>11</v>
      </c>
      <c r="F42" s="187" t="s">
        <v>33</v>
      </c>
      <c r="G42" s="146" t="s">
        <v>12</v>
      </c>
      <c r="H42" s="156">
        <v>1</v>
      </c>
      <c r="I42" s="156">
        <v>3</v>
      </c>
      <c r="J42" s="156">
        <v>3</v>
      </c>
      <c r="K42" s="156">
        <v>1</v>
      </c>
      <c r="L42" s="87">
        <f t="shared" si="0"/>
        <v>4.5555555555555551E-2</v>
      </c>
      <c r="M42" s="240"/>
      <c r="N42" s="147"/>
      <c r="P42" s="244">
        <v>4.6249999999999993E-2</v>
      </c>
      <c r="Q42" s="87">
        <v>6.2499999999999995E-3</v>
      </c>
      <c r="R42">
        <f t="shared" si="1"/>
        <v>8</v>
      </c>
      <c r="S42" s="87">
        <v>6.9444444444444447E-4</v>
      </c>
      <c r="T42" s="88">
        <f t="shared" si="2"/>
        <v>5.5555555555555558E-3</v>
      </c>
    </row>
    <row r="43" spans="1:20" ht="18" x14ac:dyDescent="0.35">
      <c r="A43" s="283">
        <v>29</v>
      </c>
      <c r="B43" s="156">
        <v>7</v>
      </c>
      <c r="C43" s="197" t="s">
        <v>38</v>
      </c>
      <c r="D43" s="5">
        <v>2000</v>
      </c>
      <c r="E43" s="6" t="s">
        <v>11</v>
      </c>
      <c r="F43" s="187" t="s">
        <v>35</v>
      </c>
      <c r="G43" s="146" t="s">
        <v>39</v>
      </c>
      <c r="H43" s="156">
        <v>3</v>
      </c>
      <c r="I43" s="156">
        <v>3</v>
      </c>
      <c r="J43" s="156">
        <v>2</v>
      </c>
      <c r="K43" s="156">
        <v>2</v>
      </c>
      <c r="L43" s="87">
        <f t="shared" si="0"/>
        <v>4.5648148148148153E-2</v>
      </c>
      <c r="M43" s="240"/>
      <c r="N43" s="147"/>
      <c r="P43" s="244">
        <v>4.1134259259259259E-2</v>
      </c>
      <c r="Q43" s="87">
        <v>2.4305555555555556E-3</v>
      </c>
      <c r="R43">
        <f t="shared" si="1"/>
        <v>10</v>
      </c>
      <c r="S43" s="87">
        <v>6.9444444444444447E-4</v>
      </c>
      <c r="T43" s="88">
        <f t="shared" si="2"/>
        <v>6.9444444444444449E-3</v>
      </c>
    </row>
    <row r="44" spans="1:20" ht="18.600000000000001" thickBot="1" x14ac:dyDescent="0.4">
      <c r="A44" s="284">
        <v>30</v>
      </c>
      <c r="B44" s="162">
        <v>4</v>
      </c>
      <c r="C44" s="289" t="s">
        <v>248</v>
      </c>
      <c r="D44" s="14">
        <v>2002</v>
      </c>
      <c r="E44" s="12" t="s">
        <v>11</v>
      </c>
      <c r="F44" s="303" t="s">
        <v>144</v>
      </c>
      <c r="G44" s="305" t="s">
        <v>408</v>
      </c>
      <c r="H44" s="162">
        <v>0</v>
      </c>
      <c r="I44" s="162">
        <v>3</v>
      </c>
      <c r="J44" s="162">
        <v>2</v>
      </c>
      <c r="K44" s="162">
        <v>1</v>
      </c>
      <c r="L44" s="163">
        <f t="shared" si="0"/>
        <v>4.6249999999999999E-2</v>
      </c>
      <c r="M44" s="302"/>
      <c r="N44" s="164"/>
      <c r="P44" s="244">
        <v>4.3472222222222225E-2</v>
      </c>
      <c r="Q44" s="87">
        <v>1.3888888888888889E-3</v>
      </c>
      <c r="R44">
        <f t="shared" si="1"/>
        <v>6</v>
      </c>
      <c r="S44" s="87">
        <v>6.9444444444444447E-4</v>
      </c>
      <c r="T44" s="88">
        <f t="shared" si="2"/>
        <v>4.1666666666666666E-3</v>
      </c>
    </row>
    <row r="45" spans="1:20" ht="18" x14ac:dyDescent="0.35">
      <c r="A45" s="306">
        <v>31</v>
      </c>
      <c r="B45" s="176">
        <v>12</v>
      </c>
      <c r="C45" s="307" t="s">
        <v>247</v>
      </c>
      <c r="D45" s="308">
        <v>2002</v>
      </c>
      <c r="E45" s="174" t="s">
        <v>11</v>
      </c>
      <c r="F45" s="309" t="s">
        <v>33</v>
      </c>
      <c r="G45" s="310" t="s">
        <v>119</v>
      </c>
      <c r="H45" s="176">
        <v>2</v>
      </c>
      <c r="I45" s="176">
        <v>2</v>
      </c>
      <c r="J45" s="176">
        <v>2</v>
      </c>
      <c r="K45" s="176">
        <v>4</v>
      </c>
      <c r="L45" s="177">
        <f t="shared" si="0"/>
        <v>4.6261574074074073E-2</v>
      </c>
      <c r="M45" s="311"/>
      <c r="N45" s="178"/>
      <c r="P45" s="298">
        <v>4.3483796296296291E-2</v>
      </c>
      <c r="Q45" s="87">
        <v>4.1666666666666666E-3</v>
      </c>
      <c r="R45">
        <f t="shared" si="1"/>
        <v>10</v>
      </c>
      <c r="S45" s="87">
        <v>6.9444444444444447E-4</v>
      </c>
      <c r="T45" s="88">
        <f t="shared" si="2"/>
        <v>6.9444444444444449E-3</v>
      </c>
    </row>
    <row r="46" spans="1:20" ht="18" x14ac:dyDescent="0.35">
      <c r="A46" s="283">
        <v>32</v>
      </c>
      <c r="B46" s="156">
        <v>23</v>
      </c>
      <c r="C46" s="196" t="s">
        <v>75</v>
      </c>
      <c r="D46" s="5">
        <v>2004</v>
      </c>
      <c r="E46" s="6">
        <v>1</v>
      </c>
      <c r="F46" s="187" t="s">
        <v>72</v>
      </c>
      <c r="G46" s="146" t="s">
        <v>76</v>
      </c>
      <c r="H46" s="156">
        <v>1</v>
      </c>
      <c r="I46" s="156">
        <v>4</v>
      </c>
      <c r="J46" s="156">
        <v>1</v>
      </c>
      <c r="K46" s="156">
        <v>1</v>
      </c>
      <c r="L46" s="87">
        <f t="shared" si="0"/>
        <v>4.6342592592592588E-2</v>
      </c>
      <c r="M46" s="240"/>
      <c r="N46" s="147"/>
      <c r="P46" s="298">
        <v>4.9467592592592591E-2</v>
      </c>
      <c r="Q46" s="87">
        <v>7.9861111111111122E-3</v>
      </c>
      <c r="R46">
        <f t="shared" si="1"/>
        <v>7</v>
      </c>
      <c r="S46" s="87">
        <v>6.9444444444444447E-4</v>
      </c>
      <c r="T46" s="88">
        <f t="shared" si="2"/>
        <v>4.8611111111111112E-3</v>
      </c>
    </row>
    <row r="47" spans="1:20" ht="18" x14ac:dyDescent="0.35">
      <c r="A47" s="283">
        <v>33</v>
      </c>
      <c r="B47" s="156">
        <v>1</v>
      </c>
      <c r="C47" s="255" t="s">
        <v>273</v>
      </c>
      <c r="D47" s="5">
        <v>1998</v>
      </c>
      <c r="E47" s="6" t="s">
        <v>0</v>
      </c>
      <c r="F47" s="189" t="s">
        <v>392</v>
      </c>
      <c r="G47" s="242"/>
      <c r="H47" s="156">
        <v>1</v>
      </c>
      <c r="I47" s="156">
        <v>3</v>
      </c>
      <c r="J47" s="156">
        <v>1</v>
      </c>
      <c r="K47" s="156">
        <v>0</v>
      </c>
      <c r="L47" s="87">
        <f t="shared" si="0"/>
        <v>4.7013888888888897E-2</v>
      </c>
      <c r="M47" s="240"/>
      <c r="N47" s="147"/>
      <c r="P47" s="244">
        <v>4.3888888888888894E-2</v>
      </c>
      <c r="Q47" s="87">
        <v>3.4722222222222224E-4</v>
      </c>
      <c r="R47">
        <f t="shared" si="1"/>
        <v>5</v>
      </c>
      <c r="S47" s="87">
        <v>6.9444444444444447E-4</v>
      </c>
      <c r="T47" s="88">
        <f t="shared" si="2"/>
        <v>3.4722222222222225E-3</v>
      </c>
    </row>
    <row r="48" spans="1:20" ht="18" x14ac:dyDescent="0.35">
      <c r="A48" s="283">
        <v>34</v>
      </c>
      <c r="B48" s="156">
        <v>26</v>
      </c>
      <c r="C48" s="197" t="s">
        <v>120</v>
      </c>
      <c r="D48" s="6">
        <v>2004</v>
      </c>
      <c r="E48" s="6" t="s">
        <v>11</v>
      </c>
      <c r="F48" s="187" t="s">
        <v>72</v>
      </c>
      <c r="G48" s="146" t="s">
        <v>6</v>
      </c>
      <c r="H48" s="156">
        <v>1</v>
      </c>
      <c r="I48" s="156">
        <v>3</v>
      </c>
      <c r="J48" s="156">
        <v>2</v>
      </c>
      <c r="K48" s="156">
        <v>4</v>
      </c>
      <c r="L48" s="87">
        <f t="shared" si="0"/>
        <v>4.8020833333333339E-2</v>
      </c>
      <c r="M48" s="240"/>
      <c r="N48" s="147"/>
      <c r="P48" s="298">
        <v>5.0104166666666672E-2</v>
      </c>
      <c r="Q48" s="87">
        <v>9.0277777777777787E-3</v>
      </c>
      <c r="R48">
        <f t="shared" si="1"/>
        <v>10</v>
      </c>
      <c r="S48" s="87">
        <v>6.9444444444444447E-4</v>
      </c>
      <c r="T48" s="88">
        <f t="shared" si="2"/>
        <v>6.9444444444444449E-3</v>
      </c>
    </row>
    <row r="49" spans="1:20" ht="18" x14ac:dyDescent="0.35">
      <c r="A49" s="283">
        <v>35</v>
      </c>
      <c r="B49" s="156">
        <v>2</v>
      </c>
      <c r="C49" s="197" t="s">
        <v>237</v>
      </c>
      <c r="D49" s="6">
        <v>2000</v>
      </c>
      <c r="E49" s="6" t="s">
        <v>11</v>
      </c>
      <c r="F49" s="187" t="s">
        <v>238</v>
      </c>
      <c r="G49" s="146"/>
      <c r="H49" s="156">
        <v>2</v>
      </c>
      <c r="I49" s="156">
        <v>3</v>
      </c>
      <c r="J49" s="156">
        <v>2</v>
      </c>
      <c r="K49" s="156">
        <v>4</v>
      </c>
      <c r="L49" s="87">
        <f t="shared" si="0"/>
        <v>5.0902777777777776E-2</v>
      </c>
      <c r="M49" s="240"/>
      <c r="N49" s="147"/>
      <c r="P49" s="244">
        <v>4.3958333333333328E-2</v>
      </c>
      <c r="Q49" s="87">
        <v>6.9444444444444447E-4</v>
      </c>
      <c r="R49">
        <f t="shared" si="1"/>
        <v>11</v>
      </c>
      <c r="S49" s="87">
        <v>6.9444444444444447E-4</v>
      </c>
      <c r="T49" s="88">
        <f t="shared" si="2"/>
        <v>7.6388888888888895E-3</v>
      </c>
    </row>
    <row r="50" spans="1:20" ht="18" x14ac:dyDescent="0.35">
      <c r="A50" s="283">
        <v>36</v>
      </c>
      <c r="B50" s="156">
        <v>8</v>
      </c>
      <c r="C50" s="255" t="s">
        <v>143</v>
      </c>
      <c r="D50" s="5">
        <v>2005</v>
      </c>
      <c r="E50" s="6">
        <v>1</v>
      </c>
      <c r="F50" s="189" t="s">
        <v>35</v>
      </c>
      <c r="G50" s="242" t="s">
        <v>37</v>
      </c>
      <c r="H50" s="156">
        <v>4</v>
      </c>
      <c r="I50" s="156">
        <v>2</v>
      </c>
      <c r="J50" s="156">
        <v>3</v>
      </c>
      <c r="K50" s="156">
        <v>3</v>
      </c>
      <c r="L50" s="87">
        <f t="shared" si="0"/>
        <v>5.2384259259259262E-2</v>
      </c>
      <c r="M50" s="240"/>
      <c r="N50" s="147"/>
      <c r="P50" s="298">
        <v>4.6828703703703706E-2</v>
      </c>
      <c r="Q50" s="87">
        <v>2.7777777777777779E-3</v>
      </c>
      <c r="R50">
        <f t="shared" si="1"/>
        <v>12</v>
      </c>
      <c r="S50" s="87">
        <v>6.9444444444444447E-4</v>
      </c>
      <c r="T50" s="88">
        <f t="shared" si="2"/>
        <v>8.3333333333333332E-3</v>
      </c>
    </row>
    <row r="51" spans="1:20" ht="18" x14ac:dyDescent="0.35">
      <c r="A51" s="283">
        <v>37</v>
      </c>
      <c r="B51" s="156">
        <v>16</v>
      </c>
      <c r="C51" s="255" t="s">
        <v>256</v>
      </c>
      <c r="D51" s="5">
        <v>2004</v>
      </c>
      <c r="E51" s="6" t="s">
        <v>11</v>
      </c>
      <c r="F51" s="189" t="s">
        <v>35</v>
      </c>
      <c r="G51" s="242" t="s">
        <v>39</v>
      </c>
      <c r="H51" s="156">
        <v>3</v>
      </c>
      <c r="I51" s="156">
        <v>2</v>
      </c>
      <c r="J51" s="156">
        <v>5</v>
      </c>
      <c r="K51" s="156">
        <v>4</v>
      </c>
      <c r="L51" s="87">
        <f t="shared" si="0"/>
        <v>5.3159722222222219E-2</v>
      </c>
      <c r="M51" s="240"/>
      <c r="N51" s="147"/>
      <c r="P51" s="244">
        <v>4.8993055555555554E-2</v>
      </c>
      <c r="Q51" s="87">
        <v>5.5555555555555558E-3</v>
      </c>
      <c r="R51">
        <f t="shared" si="1"/>
        <v>14</v>
      </c>
      <c r="S51" s="87">
        <v>6.9444444444444447E-4</v>
      </c>
      <c r="T51" s="88">
        <f t="shared" si="2"/>
        <v>9.7222222222222224E-3</v>
      </c>
    </row>
    <row r="52" spans="1:20" ht="18" x14ac:dyDescent="0.35">
      <c r="A52" s="283">
        <v>38</v>
      </c>
      <c r="B52" s="156">
        <v>5</v>
      </c>
      <c r="C52" s="197" t="s">
        <v>239</v>
      </c>
      <c r="D52" s="5">
        <v>2003</v>
      </c>
      <c r="E52" s="6" t="s">
        <v>11</v>
      </c>
      <c r="F52" s="187" t="s">
        <v>238</v>
      </c>
      <c r="G52" s="146"/>
      <c r="H52" s="156">
        <v>2</v>
      </c>
      <c r="I52" s="156">
        <v>4</v>
      </c>
      <c r="J52" s="156">
        <v>3</v>
      </c>
      <c r="K52" s="156">
        <v>4</v>
      </c>
      <c r="L52" s="87">
        <f t="shared" si="0"/>
        <v>5.5405092592592596E-2</v>
      </c>
      <c r="M52" s="240"/>
      <c r="N52" s="147"/>
      <c r="P52" s="298">
        <v>4.8113425925925928E-2</v>
      </c>
      <c r="Q52" s="87">
        <v>1.736111111111111E-3</v>
      </c>
      <c r="R52">
        <f t="shared" si="1"/>
        <v>13</v>
      </c>
      <c r="S52" s="87">
        <v>6.9444444444444447E-4</v>
      </c>
      <c r="T52" s="88">
        <f t="shared" si="2"/>
        <v>9.0277777777777787E-3</v>
      </c>
    </row>
    <row r="53" spans="1:20" x14ac:dyDescent="0.3">
      <c r="A53" s="659" t="s">
        <v>395</v>
      </c>
      <c r="B53" s="660"/>
      <c r="C53" s="660"/>
      <c r="D53" s="660"/>
      <c r="E53" s="660"/>
      <c r="F53" s="660"/>
      <c r="G53" s="27"/>
      <c r="H53" s="296"/>
      <c r="I53" s="296"/>
      <c r="J53" s="296"/>
      <c r="K53" s="296"/>
      <c r="L53" s="27"/>
      <c r="M53" s="296"/>
      <c r="N53" s="69"/>
      <c r="Q53" s="87"/>
    </row>
    <row r="54" spans="1:20" ht="18" hidden="1" x14ac:dyDescent="0.35">
      <c r="A54" s="283"/>
      <c r="B54" s="156">
        <v>28</v>
      </c>
      <c r="C54" s="196" t="s">
        <v>45</v>
      </c>
      <c r="D54" s="5">
        <v>2004</v>
      </c>
      <c r="E54" s="6" t="s">
        <v>0</v>
      </c>
      <c r="F54" s="187" t="s">
        <v>35</v>
      </c>
      <c r="G54" s="21" t="s">
        <v>44</v>
      </c>
      <c r="H54" s="156"/>
      <c r="I54" s="156"/>
      <c r="J54" s="156"/>
      <c r="K54" s="156"/>
      <c r="L54" s="87">
        <f t="shared" ref="L54:L83" si="3">P54-Q54+T54</f>
        <v>-9.7222222222222224E-3</v>
      </c>
      <c r="M54" s="81"/>
      <c r="N54" s="147"/>
      <c r="Q54" s="87">
        <v>9.7222222222222224E-3</v>
      </c>
      <c r="R54">
        <f t="shared" ref="R54:R83" si="4">H54+I54+J54+K54</f>
        <v>0</v>
      </c>
      <c r="S54" s="87">
        <v>6.9444444444444447E-4</v>
      </c>
      <c r="T54" s="88">
        <f t="shared" ref="T54:T83" si="5">R54*S54</f>
        <v>0</v>
      </c>
    </row>
    <row r="55" spans="1:20" ht="18" hidden="1" x14ac:dyDescent="0.35">
      <c r="A55" s="283"/>
      <c r="B55" s="156">
        <v>12</v>
      </c>
      <c r="C55" s="197" t="s">
        <v>85</v>
      </c>
      <c r="D55" s="5">
        <v>2002</v>
      </c>
      <c r="E55" s="6" t="s">
        <v>11</v>
      </c>
      <c r="F55" s="187" t="s">
        <v>33</v>
      </c>
      <c r="G55" s="21" t="s">
        <v>12</v>
      </c>
      <c r="H55" s="156"/>
      <c r="I55" s="156"/>
      <c r="J55" s="156"/>
      <c r="K55" s="156"/>
      <c r="L55" s="87">
        <f t="shared" si="3"/>
        <v>-4.1666666666666666E-3</v>
      </c>
      <c r="M55" s="240"/>
      <c r="N55" s="147"/>
      <c r="Q55" s="87">
        <v>4.1666666666666666E-3</v>
      </c>
      <c r="R55">
        <f t="shared" si="4"/>
        <v>0</v>
      </c>
      <c r="S55" s="87">
        <v>6.9444444444444447E-4</v>
      </c>
      <c r="T55" s="88">
        <f t="shared" si="5"/>
        <v>0</v>
      </c>
    </row>
    <row r="56" spans="1:20" ht="18" hidden="1" x14ac:dyDescent="0.35">
      <c r="A56" s="283"/>
      <c r="B56" s="156">
        <v>9</v>
      </c>
      <c r="C56" s="196" t="s">
        <v>43</v>
      </c>
      <c r="D56" s="5">
        <v>2004</v>
      </c>
      <c r="E56" s="6" t="s">
        <v>0</v>
      </c>
      <c r="F56" s="187" t="s">
        <v>35</v>
      </c>
      <c r="G56" s="21" t="s">
        <v>44</v>
      </c>
      <c r="H56" s="156"/>
      <c r="I56" s="156"/>
      <c r="J56" s="156"/>
      <c r="K56" s="156"/>
      <c r="L56" s="87">
        <f t="shared" si="3"/>
        <v>-3.1249999999999997E-3</v>
      </c>
      <c r="M56" s="81"/>
      <c r="N56" s="147"/>
      <c r="Q56" s="87">
        <v>3.1249999999999997E-3</v>
      </c>
      <c r="R56">
        <f t="shared" si="4"/>
        <v>0</v>
      </c>
      <c r="S56" s="87">
        <v>6.9444444444444447E-4</v>
      </c>
      <c r="T56" s="88">
        <f t="shared" si="5"/>
        <v>0</v>
      </c>
    </row>
    <row r="57" spans="1:20" ht="18" hidden="1" x14ac:dyDescent="0.35">
      <c r="A57" s="283"/>
      <c r="B57" s="156">
        <v>5</v>
      </c>
      <c r="C57" s="196" t="s">
        <v>136</v>
      </c>
      <c r="D57" s="5">
        <v>2005</v>
      </c>
      <c r="E57" s="6" t="s">
        <v>0</v>
      </c>
      <c r="F57" s="187" t="s">
        <v>35</v>
      </c>
      <c r="G57" s="21" t="s">
        <v>44</v>
      </c>
      <c r="H57" s="156"/>
      <c r="I57" s="156"/>
      <c r="J57" s="156"/>
      <c r="K57" s="156"/>
      <c r="L57" s="87">
        <f t="shared" si="3"/>
        <v>-1.736111111111111E-3</v>
      </c>
      <c r="M57" s="239"/>
      <c r="N57" s="147"/>
      <c r="Q57" s="87">
        <v>1.736111111111111E-3</v>
      </c>
      <c r="R57">
        <f t="shared" si="4"/>
        <v>0</v>
      </c>
      <c r="S57" s="87">
        <v>6.9444444444444447E-4</v>
      </c>
      <c r="T57" s="88">
        <f t="shared" si="5"/>
        <v>0</v>
      </c>
    </row>
    <row r="58" spans="1:20" ht="18" hidden="1" x14ac:dyDescent="0.35">
      <c r="A58" s="283"/>
      <c r="B58" s="156">
        <v>4</v>
      </c>
      <c r="C58" s="196" t="s">
        <v>87</v>
      </c>
      <c r="D58" s="5">
        <v>2005</v>
      </c>
      <c r="E58" s="6">
        <v>1</v>
      </c>
      <c r="F58" s="187" t="s">
        <v>35</v>
      </c>
      <c r="G58" s="21" t="s">
        <v>37</v>
      </c>
      <c r="H58" s="156"/>
      <c r="I58" s="156"/>
      <c r="J58" s="156"/>
      <c r="K58" s="156"/>
      <c r="L58" s="87">
        <f t="shared" si="3"/>
        <v>-1.3888888888888889E-3</v>
      </c>
      <c r="M58" s="239"/>
      <c r="N58" s="147"/>
      <c r="Q58" s="87">
        <v>1.3888888888888889E-3</v>
      </c>
      <c r="R58">
        <f t="shared" si="4"/>
        <v>0</v>
      </c>
      <c r="S58" s="87">
        <v>6.9444444444444447E-4</v>
      </c>
      <c r="T58" s="88">
        <f t="shared" si="5"/>
        <v>0</v>
      </c>
    </row>
    <row r="59" spans="1:20" ht="18" x14ac:dyDescent="0.35">
      <c r="A59" s="283">
        <v>1</v>
      </c>
      <c r="B59" s="156">
        <v>18</v>
      </c>
      <c r="C59" s="197" t="s">
        <v>147</v>
      </c>
      <c r="D59" s="6">
        <v>1994</v>
      </c>
      <c r="E59" s="6" t="s">
        <v>148</v>
      </c>
      <c r="F59" s="187" t="s">
        <v>20</v>
      </c>
      <c r="G59" s="21" t="s">
        <v>6</v>
      </c>
      <c r="H59" s="156">
        <v>0</v>
      </c>
      <c r="I59" s="156">
        <v>1</v>
      </c>
      <c r="J59" s="156">
        <v>0</v>
      </c>
      <c r="K59" s="156">
        <v>0</v>
      </c>
      <c r="L59" s="87">
        <f t="shared" si="3"/>
        <v>3.1643518518518515E-2</v>
      </c>
      <c r="M59" s="240">
        <v>36</v>
      </c>
      <c r="N59" s="147" t="s">
        <v>0</v>
      </c>
      <c r="P59" s="244">
        <v>3.7199074074074072E-2</v>
      </c>
      <c r="Q59" s="87">
        <v>6.2499999999999995E-3</v>
      </c>
      <c r="R59">
        <f t="shared" si="4"/>
        <v>1</v>
      </c>
      <c r="S59" s="87">
        <v>6.9444444444444447E-4</v>
      </c>
      <c r="T59" s="88">
        <f t="shared" si="5"/>
        <v>6.9444444444444447E-4</v>
      </c>
    </row>
    <row r="60" spans="1:20" ht="18" x14ac:dyDescent="0.35">
      <c r="A60" s="283">
        <v>2</v>
      </c>
      <c r="B60" s="156">
        <v>25</v>
      </c>
      <c r="C60" s="8" t="s">
        <v>261</v>
      </c>
      <c r="D60" s="15">
        <v>1987</v>
      </c>
      <c r="E60" s="16" t="s">
        <v>24</v>
      </c>
      <c r="F60" s="187" t="s">
        <v>20</v>
      </c>
      <c r="G60" s="21" t="s">
        <v>6</v>
      </c>
      <c r="H60" s="156">
        <v>1</v>
      </c>
      <c r="I60" s="156">
        <v>0</v>
      </c>
      <c r="J60" s="156">
        <v>0</v>
      </c>
      <c r="K60" s="156">
        <v>0</v>
      </c>
      <c r="L60" s="87">
        <f t="shared" si="3"/>
        <v>3.2013888888888883E-2</v>
      </c>
      <c r="M60" s="240">
        <v>32</v>
      </c>
      <c r="N60" s="147" t="s">
        <v>0</v>
      </c>
      <c r="P60" s="244">
        <v>0.04</v>
      </c>
      <c r="Q60" s="87">
        <v>8.6805555555555559E-3</v>
      </c>
      <c r="R60">
        <f t="shared" si="4"/>
        <v>1</v>
      </c>
      <c r="S60" s="87">
        <v>6.9444444444444447E-4</v>
      </c>
      <c r="T60" s="88">
        <f t="shared" si="5"/>
        <v>6.9444444444444447E-4</v>
      </c>
    </row>
    <row r="61" spans="1:20" ht="18" x14ac:dyDescent="0.35">
      <c r="A61" s="283">
        <v>3</v>
      </c>
      <c r="B61" s="156">
        <v>21</v>
      </c>
      <c r="C61" s="197" t="s">
        <v>59</v>
      </c>
      <c r="D61" s="5">
        <v>1996</v>
      </c>
      <c r="E61" s="6" t="s">
        <v>24</v>
      </c>
      <c r="F61" s="187" t="s">
        <v>20</v>
      </c>
      <c r="G61" s="21" t="s">
        <v>6</v>
      </c>
      <c r="H61" s="156">
        <v>0</v>
      </c>
      <c r="I61" s="156">
        <v>0</v>
      </c>
      <c r="J61" s="156">
        <v>2</v>
      </c>
      <c r="K61" s="156">
        <v>1</v>
      </c>
      <c r="L61" s="87">
        <f t="shared" si="3"/>
        <v>3.2569444444444449E-2</v>
      </c>
      <c r="M61" s="240">
        <v>28</v>
      </c>
      <c r="N61" s="147" t="s">
        <v>0</v>
      </c>
      <c r="P61" s="244">
        <v>3.7777777777777778E-2</v>
      </c>
      <c r="Q61" s="87">
        <v>7.2916666666666659E-3</v>
      </c>
      <c r="R61">
        <f t="shared" si="4"/>
        <v>3</v>
      </c>
      <c r="S61" s="87">
        <v>6.9444444444444447E-4</v>
      </c>
      <c r="T61" s="88">
        <f t="shared" si="5"/>
        <v>2.0833333333333333E-3</v>
      </c>
    </row>
    <row r="62" spans="1:20" ht="18" x14ac:dyDescent="0.35">
      <c r="A62" s="283">
        <v>4</v>
      </c>
      <c r="B62" s="156">
        <v>11</v>
      </c>
      <c r="C62" s="196" t="s">
        <v>28</v>
      </c>
      <c r="D62" s="5">
        <v>2001</v>
      </c>
      <c r="E62" s="6" t="s">
        <v>0</v>
      </c>
      <c r="F62" s="187" t="s">
        <v>19</v>
      </c>
      <c r="G62" s="21" t="s">
        <v>27</v>
      </c>
      <c r="H62" s="156">
        <v>0</v>
      </c>
      <c r="I62" s="156">
        <v>1</v>
      </c>
      <c r="J62" s="156">
        <v>0</v>
      </c>
      <c r="K62" s="156">
        <v>2</v>
      </c>
      <c r="L62" s="87">
        <f t="shared" si="3"/>
        <v>3.2731481481481479E-2</v>
      </c>
      <c r="M62" s="240">
        <v>26</v>
      </c>
      <c r="N62" s="147" t="s">
        <v>0</v>
      </c>
      <c r="P62" s="244">
        <v>3.4467592592592591E-2</v>
      </c>
      <c r="Q62" s="87">
        <v>3.8194444444444443E-3</v>
      </c>
      <c r="R62">
        <f t="shared" si="4"/>
        <v>3</v>
      </c>
      <c r="S62" s="87">
        <v>6.9444444444444447E-4</v>
      </c>
      <c r="T62" s="88">
        <f t="shared" si="5"/>
        <v>2.0833333333333333E-3</v>
      </c>
    </row>
    <row r="63" spans="1:20" ht="18" x14ac:dyDescent="0.35">
      <c r="A63" s="283">
        <v>5</v>
      </c>
      <c r="B63" s="156">
        <v>23</v>
      </c>
      <c r="C63" s="196" t="s">
        <v>71</v>
      </c>
      <c r="D63" s="5">
        <v>1997</v>
      </c>
      <c r="E63" s="6" t="s">
        <v>0</v>
      </c>
      <c r="F63" s="187" t="s">
        <v>67</v>
      </c>
      <c r="G63" s="21" t="s">
        <v>6</v>
      </c>
      <c r="H63" s="156">
        <v>1</v>
      </c>
      <c r="I63" s="156">
        <v>1</v>
      </c>
      <c r="J63" s="156">
        <v>0</v>
      </c>
      <c r="K63" s="156">
        <v>1</v>
      </c>
      <c r="L63" s="87">
        <f t="shared" si="3"/>
        <v>3.318287037037037E-2</v>
      </c>
      <c r="M63" s="240">
        <v>24</v>
      </c>
      <c r="N63" s="147" t="s">
        <v>0</v>
      </c>
      <c r="P63" s="244">
        <v>3.9085648148148147E-2</v>
      </c>
      <c r="Q63" s="87">
        <v>7.9861111111111122E-3</v>
      </c>
      <c r="R63">
        <f t="shared" si="4"/>
        <v>3</v>
      </c>
      <c r="S63" s="87">
        <v>6.9444444444444447E-4</v>
      </c>
      <c r="T63" s="88">
        <f t="shared" si="5"/>
        <v>2.0833333333333333E-3</v>
      </c>
    </row>
    <row r="64" spans="1:20" ht="18" x14ac:dyDescent="0.35">
      <c r="A64" s="283">
        <v>6</v>
      </c>
      <c r="B64" s="156">
        <v>29</v>
      </c>
      <c r="C64" s="197" t="s">
        <v>23</v>
      </c>
      <c r="D64" s="6">
        <v>1991</v>
      </c>
      <c r="E64" s="6" t="s">
        <v>24</v>
      </c>
      <c r="F64" s="187" t="s">
        <v>19</v>
      </c>
      <c r="G64" s="21" t="s">
        <v>25</v>
      </c>
      <c r="H64" s="156">
        <v>0</v>
      </c>
      <c r="I64" s="156">
        <v>2</v>
      </c>
      <c r="J64" s="156">
        <v>0</v>
      </c>
      <c r="K64" s="156">
        <v>0</v>
      </c>
      <c r="L64" s="87">
        <f t="shared" si="3"/>
        <v>3.3622685185185186E-2</v>
      </c>
      <c r="M64" s="240">
        <v>22</v>
      </c>
      <c r="N64" s="147"/>
      <c r="P64" s="244">
        <v>4.2303240740740738E-2</v>
      </c>
      <c r="Q64" s="87">
        <v>1.0069444444444445E-2</v>
      </c>
      <c r="R64">
        <f t="shared" si="4"/>
        <v>2</v>
      </c>
      <c r="S64" s="87">
        <v>6.9444444444444447E-4</v>
      </c>
      <c r="T64" s="88">
        <f t="shared" si="5"/>
        <v>1.3888888888888889E-3</v>
      </c>
    </row>
    <row r="65" spans="1:20" ht="18" x14ac:dyDescent="0.35">
      <c r="A65" s="283">
        <v>7</v>
      </c>
      <c r="B65" s="156">
        <v>7</v>
      </c>
      <c r="C65" s="197" t="s">
        <v>26</v>
      </c>
      <c r="D65" s="5">
        <v>1994</v>
      </c>
      <c r="E65" s="6" t="s">
        <v>24</v>
      </c>
      <c r="F65" s="187" t="s">
        <v>19</v>
      </c>
      <c r="G65" s="21" t="s">
        <v>6</v>
      </c>
      <c r="H65" s="156">
        <v>3</v>
      </c>
      <c r="I65" s="156">
        <v>0</v>
      </c>
      <c r="J65" s="156">
        <v>0</v>
      </c>
      <c r="K65" s="156">
        <v>0</v>
      </c>
      <c r="L65" s="87">
        <f t="shared" si="3"/>
        <v>3.364583333333334E-2</v>
      </c>
      <c r="M65" s="240">
        <v>20</v>
      </c>
      <c r="N65" s="147"/>
      <c r="P65" s="244">
        <v>3.3993055555555561E-2</v>
      </c>
      <c r="Q65" s="87">
        <v>2.4305555555555556E-3</v>
      </c>
      <c r="R65">
        <f t="shared" si="4"/>
        <v>3</v>
      </c>
      <c r="S65" s="87">
        <v>6.9444444444444447E-4</v>
      </c>
      <c r="T65" s="88">
        <f t="shared" si="5"/>
        <v>2.0833333333333333E-3</v>
      </c>
    </row>
    <row r="66" spans="1:20" ht="18" x14ac:dyDescent="0.35">
      <c r="A66" s="283">
        <v>8</v>
      </c>
      <c r="B66" s="156">
        <v>26</v>
      </c>
      <c r="C66" s="196" t="s">
        <v>137</v>
      </c>
      <c r="D66" s="5">
        <v>2001</v>
      </c>
      <c r="E66" s="6" t="s">
        <v>0</v>
      </c>
      <c r="F66" s="187" t="s">
        <v>20</v>
      </c>
      <c r="G66" s="21" t="s">
        <v>39</v>
      </c>
      <c r="H66" s="156">
        <v>1</v>
      </c>
      <c r="I66" s="156">
        <v>0</v>
      </c>
      <c r="J66" s="156">
        <v>0</v>
      </c>
      <c r="K66" s="156">
        <v>1</v>
      </c>
      <c r="L66" s="87">
        <f t="shared" si="3"/>
        <v>3.4120370370370363E-2</v>
      </c>
      <c r="M66" s="240">
        <v>18</v>
      </c>
      <c r="N66" s="147"/>
      <c r="P66" s="244">
        <v>4.1759259259259253E-2</v>
      </c>
      <c r="Q66" s="87">
        <v>9.0277777777777787E-3</v>
      </c>
      <c r="R66">
        <f t="shared" si="4"/>
        <v>2</v>
      </c>
      <c r="S66" s="87">
        <v>6.9444444444444447E-4</v>
      </c>
      <c r="T66" s="88">
        <f t="shared" si="5"/>
        <v>1.3888888888888889E-3</v>
      </c>
    </row>
    <row r="67" spans="1:20" ht="18" x14ac:dyDescent="0.35">
      <c r="A67" s="283">
        <v>8</v>
      </c>
      <c r="B67" s="156">
        <v>24</v>
      </c>
      <c r="C67" s="197" t="s">
        <v>41</v>
      </c>
      <c r="D67" s="5">
        <v>1999</v>
      </c>
      <c r="E67" s="6" t="s">
        <v>0</v>
      </c>
      <c r="F67" s="187" t="s">
        <v>35</v>
      </c>
      <c r="G67" s="21" t="s">
        <v>42</v>
      </c>
      <c r="H67" s="156">
        <v>0</v>
      </c>
      <c r="I67" s="156">
        <v>0</v>
      </c>
      <c r="J67" s="156">
        <v>1</v>
      </c>
      <c r="K67" s="156">
        <v>1</v>
      </c>
      <c r="L67" s="87">
        <f t="shared" si="3"/>
        <v>3.412037037037037E-2</v>
      </c>
      <c r="M67" s="81">
        <v>18</v>
      </c>
      <c r="N67" s="147"/>
      <c r="P67" s="244">
        <v>4.1064814814814811E-2</v>
      </c>
      <c r="Q67" s="87">
        <v>8.3333333333333332E-3</v>
      </c>
      <c r="R67">
        <f t="shared" si="4"/>
        <v>2</v>
      </c>
      <c r="S67" s="87">
        <v>6.9444444444444447E-4</v>
      </c>
      <c r="T67" s="88">
        <f t="shared" si="5"/>
        <v>1.3888888888888889E-3</v>
      </c>
    </row>
    <row r="68" spans="1:20" ht="18" x14ac:dyDescent="0.35">
      <c r="A68" s="283">
        <v>10</v>
      </c>
      <c r="B68" s="156">
        <v>27</v>
      </c>
      <c r="C68" s="197" t="s">
        <v>77</v>
      </c>
      <c r="D68" s="5">
        <v>1989</v>
      </c>
      <c r="E68" s="6" t="s">
        <v>24</v>
      </c>
      <c r="F68" s="187" t="s">
        <v>72</v>
      </c>
      <c r="G68" s="21" t="s">
        <v>6</v>
      </c>
      <c r="H68" s="156">
        <v>3</v>
      </c>
      <c r="I68" s="156">
        <v>3</v>
      </c>
      <c r="J68" s="156">
        <v>1</v>
      </c>
      <c r="K68" s="156">
        <v>0</v>
      </c>
      <c r="L68" s="87">
        <f t="shared" si="3"/>
        <v>3.4189814814814812E-2</v>
      </c>
      <c r="M68" s="240">
        <v>14</v>
      </c>
      <c r="N68" s="147"/>
      <c r="P68" s="244">
        <v>3.8703703703703705E-2</v>
      </c>
      <c r="Q68" s="87">
        <v>9.3749999999999997E-3</v>
      </c>
      <c r="R68">
        <f t="shared" si="4"/>
        <v>7</v>
      </c>
      <c r="S68" s="87">
        <v>6.9444444444444447E-4</v>
      </c>
      <c r="T68" s="88">
        <f t="shared" si="5"/>
        <v>4.8611111111111112E-3</v>
      </c>
    </row>
    <row r="69" spans="1:20" ht="18" x14ac:dyDescent="0.35">
      <c r="A69" s="283">
        <v>11</v>
      </c>
      <c r="B69" s="156">
        <v>30</v>
      </c>
      <c r="C69" s="196" t="s">
        <v>30</v>
      </c>
      <c r="D69" s="5">
        <v>2002</v>
      </c>
      <c r="E69" s="6" t="s">
        <v>0</v>
      </c>
      <c r="F69" s="187" t="s">
        <v>19</v>
      </c>
      <c r="G69" s="21" t="s">
        <v>9</v>
      </c>
      <c r="H69" s="156">
        <v>1</v>
      </c>
      <c r="I69" s="156">
        <v>1</v>
      </c>
      <c r="J69" s="156">
        <v>0</v>
      </c>
      <c r="K69" s="156">
        <v>1</v>
      </c>
      <c r="L69" s="87">
        <f t="shared" si="3"/>
        <v>3.4282407407407407E-2</v>
      </c>
      <c r="M69" s="240">
        <v>12</v>
      </c>
      <c r="N69" s="147"/>
      <c r="P69" s="244">
        <v>4.2615740740740739E-2</v>
      </c>
      <c r="Q69" s="87">
        <v>1.0416666666666666E-2</v>
      </c>
      <c r="R69">
        <f t="shared" si="4"/>
        <v>3</v>
      </c>
      <c r="S69" s="87">
        <v>6.9444444444444447E-4</v>
      </c>
      <c r="T69" s="88">
        <f t="shared" si="5"/>
        <v>2.0833333333333333E-3</v>
      </c>
    </row>
    <row r="70" spans="1:20" ht="18" x14ac:dyDescent="0.35">
      <c r="A70" s="283">
        <v>12</v>
      </c>
      <c r="B70" s="156">
        <v>15</v>
      </c>
      <c r="C70" s="196" t="s">
        <v>245</v>
      </c>
      <c r="D70" s="5">
        <v>2004</v>
      </c>
      <c r="E70" s="6" t="s">
        <v>11</v>
      </c>
      <c r="F70" s="187" t="s">
        <v>33</v>
      </c>
      <c r="G70" s="21" t="s">
        <v>405</v>
      </c>
      <c r="H70" s="156">
        <v>0</v>
      </c>
      <c r="I70" s="156">
        <v>2</v>
      </c>
      <c r="J70" s="156">
        <v>0</v>
      </c>
      <c r="K70" s="156">
        <v>0</v>
      </c>
      <c r="L70" s="87">
        <f t="shared" si="3"/>
        <v>3.4479166666666665E-2</v>
      </c>
      <c r="M70" s="240" t="s">
        <v>110</v>
      </c>
      <c r="N70" s="147"/>
      <c r="P70" s="244">
        <v>3.829861111111111E-2</v>
      </c>
      <c r="Q70" s="87">
        <v>5.208333333333333E-3</v>
      </c>
      <c r="R70">
        <f t="shared" si="4"/>
        <v>2</v>
      </c>
      <c r="S70" s="87">
        <v>6.9444444444444447E-4</v>
      </c>
      <c r="T70" s="88">
        <f t="shared" si="5"/>
        <v>1.3888888888888889E-3</v>
      </c>
    </row>
    <row r="71" spans="1:20" ht="18" x14ac:dyDescent="0.35">
      <c r="A71" s="283">
        <v>13</v>
      </c>
      <c r="B71" s="156">
        <v>17</v>
      </c>
      <c r="C71" s="196" t="s">
        <v>31</v>
      </c>
      <c r="D71" s="5">
        <v>2002</v>
      </c>
      <c r="E71" s="6" t="s">
        <v>0</v>
      </c>
      <c r="F71" s="187" t="s">
        <v>19</v>
      </c>
      <c r="G71" s="21" t="s">
        <v>18</v>
      </c>
      <c r="H71" s="156">
        <v>1</v>
      </c>
      <c r="I71" s="156">
        <v>1</v>
      </c>
      <c r="J71" s="156">
        <v>2</v>
      </c>
      <c r="K71" s="156">
        <v>1</v>
      </c>
      <c r="L71" s="87">
        <f t="shared" si="3"/>
        <v>3.4976851851851856E-2</v>
      </c>
      <c r="M71" s="240" t="s">
        <v>110</v>
      </c>
      <c r="N71" s="147"/>
      <c r="P71" s="244">
        <v>3.740740740740741E-2</v>
      </c>
      <c r="Q71" s="87">
        <v>5.9027777777777776E-3</v>
      </c>
      <c r="R71">
        <f t="shared" si="4"/>
        <v>5</v>
      </c>
      <c r="S71" s="87">
        <v>6.9444444444444447E-4</v>
      </c>
      <c r="T71" s="88">
        <f t="shared" si="5"/>
        <v>3.4722222222222225E-3</v>
      </c>
    </row>
    <row r="72" spans="1:20" ht="18" x14ac:dyDescent="0.35">
      <c r="A72" s="283">
        <v>14</v>
      </c>
      <c r="B72" s="156">
        <v>16</v>
      </c>
      <c r="C72" s="197" t="s">
        <v>29</v>
      </c>
      <c r="D72" s="5">
        <v>2001</v>
      </c>
      <c r="E72" s="6" t="s">
        <v>0</v>
      </c>
      <c r="F72" s="187" t="s">
        <v>19</v>
      </c>
      <c r="G72" s="21" t="s">
        <v>6</v>
      </c>
      <c r="H72" s="156">
        <v>3</v>
      </c>
      <c r="I72" s="156">
        <v>0</v>
      </c>
      <c r="J72" s="156">
        <v>2</v>
      </c>
      <c r="K72" s="156">
        <v>0</v>
      </c>
      <c r="L72" s="87">
        <f t="shared" si="3"/>
        <v>3.5312500000000004E-2</v>
      </c>
      <c r="M72" s="240"/>
      <c r="N72" s="147"/>
      <c r="P72" s="244">
        <v>3.7395833333333336E-2</v>
      </c>
      <c r="Q72" s="87">
        <v>5.5555555555555558E-3</v>
      </c>
      <c r="R72">
        <f t="shared" si="4"/>
        <v>5</v>
      </c>
      <c r="S72" s="87">
        <v>6.9444444444444447E-4</v>
      </c>
      <c r="T72" s="88">
        <f t="shared" si="5"/>
        <v>3.4722222222222225E-3</v>
      </c>
    </row>
    <row r="73" spans="1:20" ht="18" x14ac:dyDescent="0.35">
      <c r="A73" s="283">
        <v>15</v>
      </c>
      <c r="B73" s="156">
        <v>10</v>
      </c>
      <c r="C73" s="197" t="s">
        <v>84</v>
      </c>
      <c r="D73" s="5">
        <v>2001</v>
      </c>
      <c r="E73" s="6" t="s">
        <v>0</v>
      </c>
      <c r="F73" s="187" t="s">
        <v>33</v>
      </c>
      <c r="G73" s="21" t="s">
        <v>34</v>
      </c>
      <c r="H73" s="156">
        <v>0</v>
      </c>
      <c r="I73" s="156">
        <v>2</v>
      </c>
      <c r="J73" s="156">
        <v>1</v>
      </c>
      <c r="K73" s="156">
        <v>1</v>
      </c>
      <c r="L73" s="87">
        <f t="shared" si="3"/>
        <v>3.6585648148148145E-2</v>
      </c>
      <c r="M73" s="240">
        <v>10</v>
      </c>
      <c r="N73" s="147"/>
      <c r="P73" s="244">
        <v>3.7280092592592594E-2</v>
      </c>
      <c r="Q73" s="87">
        <v>3.472222222222222E-3</v>
      </c>
      <c r="R73">
        <f t="shared" si="4"/>
        <v>4</v>
      </c>
      <c r="S73" s="87">
        <v>6.9444444444444447E-4</v>
      </c>
      <c r="T73" s="88">
        <f t="shared" si="5"/>
        <v>2.7777777777777779E-3</v>
      </c>
    </row>
    <row r="74" spans="1:20" ht="18" x14ac:dyDescent="0.35">
      <c r="A74" s="283">
        <v>16</v>
      </c>
      <c r="B74" s="156">
        <v>8</v>
      </c>
      <c r="C74" s="197" t="s">
        <v>124</v>
      </c>
      <c r="D74" s="5">
        <v>1993</v>
      </c>
      <c r="E74" s="6" t="s">
        <v>0</v>
      </c>
      <c r="F74" s="187" t="s">
        <v>19</v>
      </c>
      <c r="G74" s="21" t="s">
        <v>6</v>
      </c>
      <c r="H74" s="156">
        <v>1</v>
      </c>
      <c r="I74" s="156">
        <v>4</v>
      </c>
      <c r="J74" s="156">
        <v>2</v>
      </c>
      <c r="K74" s="156">
        <v>2</v>
      </c>
      <c r="L74" s="87">
        <f t="shared" si="3"/>
        <v>3.664351851851852E-2</v>
      </c>
      <c r="M74" s="240"/>
      <c r="N74" s="147"/>
      <c r="P74" s="244">
        <v>3.3171296296296296E-2</v>
      </c>
      <c r="Q74" s="87">
        <v>2.7777777777777779E-3</v>
      </c>
      <c r="R74">
        <f t="shared" si="4"/>
        <v>9</v>
      </c>
      <c r="S74" s="87">
        <v>6.9444444444444447E-4</v>
      </c>
      <c r="T74" s="88">
        <f t="shared" si="5"/>
        <v>6.2500000000000003E-3</v>
      </c>
    </row>
    <row r="75" spans="1:20" ht="18" x14ac:dyDescent="0.35">
      <c r="A75" s="283">
        <v>17</v>
      </c>
      <c r="B75" s="156">
        <v>19</v>
      </c>
      <c r="C75" s="197" t="s">
        <v>83</v>
      </c>
      <c r="D75" s="5">
        <v>2000</v>
      </c>
      <c r="E75" s="6" t="s">
        <v>0</v>
      </c>
      <c r="F75" s="187" t="s">
        <v>33</v>
      </c>
      <c r="G75" s="21" t="s">
        <v>125</v>
      </c>
      <c r="H75" s="156">
        <v>2</v>
      </c>
      <c r="I75" s="156">
        <v>2</v>
      </c>
      <c r="J75" s="156">
        <v>2</v>
      </c>
      <c r="K75" s="156">
        <v>2</v>
      </c>
      <c r="L75" s="87">
        <f t="shared" si="3"/>
        <v>3.7523148148148153E-2</v>
      </c>
      <c r="M75" s="240">
        <v>8</v>
      </c>
      <c r="N75" s="147"/>
      <c r="P75" s="244">
        <v>3.8564814814814816E-2</v>
      </c>
      <c r="Q75" s="87">
        <v>6.5972222222222222E-3</v>
      </c>
      <c r="R75">
        <f t="shared" si="4"/>
        <v>8</v>
      </c>
      <c r="S75" s="87">
        <v>6.9444444444444447E-4</v>
      </c>
      <c r="T75" s="88">
        <f t="shared" si="5"/>
        <v>5.5555555555555558E-3</v>
      </c>
    </row>
    <row r="76" spans="1:20" ht="18" x14ac:dyDescent="0.35">
      <c r="A76" s="283">
        <v>18</v>
      </c>
      <c r="B76" s="156">
        <v>13</v>
      </c>
      <c r="C76" s="196" t="s">
        <v>78</v>
      </c>
      <c r="D76" s="5">
        <v>2002</v>
      </c>
      <c r="E76" s="6" t="s">
        <v>0</v>
      </c>
      <c r="F76" s="187" t="s">
        <v>72</v>
      </c>
      <c r="G76" s="21" t="s">
        <v>4</v>
      </c>
      <c r="H76" s="156">
        <v>0</v>
      </c>
      <c r="I76" s="156">
        <v>2</v>
      </c>
      <c r="J76" s="156">
        <v>0</v>
      </c>
      <c r="K76" s="156">
        <v>1</v>
      </c>
      <c r="L76" s="87">
        <f t="shared" si="3"/>
        <v>3.7731481481481484E-2</v>
      </c>
      <c r="M76" s="240">
        <v>6</v>
      </c>
      <c r="N76" s="147"/>
      <c r="P76" s="244">
        <v>4.0162037037037038E-2</v>
      </c>
      <c r="Q76" s="87">
        <v>4.5138888888888893E-3</v>
      </c>
      <c r="R76">
        <f t="shared" si="4"/>
        <v>3</v>
      </c>
      <c r="S76" s="87">
        <v>6.9444444444444447E-4</v>
      </c>
      <c r="T76" s="88">
        <f t="shared" si="5"/>
        <v>2.0833333333333333E-3</v>
      </c>
    </row>
    <row r="77" spans="1:20" ht="18" x14ac:dyDescent="0.35">
      <c r="A77" s="283">
        <v>19</v>
      </c>
      <c r="B77" s="156">
        <v>22</v>
      </c>
      <c r="C77" s="196" t="s">
        <v>138</v>
      </c>
      <c r="D77" s="5">
        <v>2003</v>
      </c>
      <c r="E77" s="6" t="s">
        <v>0</v>
      </c>
      <c r="F77" s="187" t="s">
        <v>20</v>
      </c>
      <c r="G77" s="21" t="s">
        <v>39</v>
      </c>
      <c r="H77" s="156">
        <v>4</v>
      </c>
      <c r="I77" s="156">
        <v>1</v>
      </c>
      <c r="J77" s="156">
        <v>0</v>
      </c>
      <c r="K77" s="156">
        <v>0</v>
      </c>
      <c r="L77" s="87">
        <f t="shared" si="3"/>
        <v>3.7835648148148146E-2</v>
      </c>
      <c r="M77" s="240"/>
      <c r="N77" s="147"/>
      <c r="P77" s="244">
        <v>4.2002314814814812E-2</v>
      </c>
      <c r="Q77" s="87">
        <v>7.6388888888888886E-3</v>
      </c>
      <c r="R77">
        <f t="shared" si="4"/>
        <v>5</v>
      </c>
      <c r="S77" s="87">
        <v>6.9444444444444447E-4</v>
      </c>
      <c r="T77" s="88">
        <f t="shared" si="5"/>
        <v>3.4722222222222225E-3</v>
      </c>
    </row>
    <row r="78" spans="1:20" ht="18" x14ac:dyDescent="0.35">
      <c r="A78" s="283">
        <v>20</v>
      </c>
      <c r="B78" s="156">
        <v>20</v>
      </c>
      <c r="C78" s="197" t="s">
        <v>63</v>
      </c>
      <c r="D78" s="5">
        <v>1995</v>
      </c>
      <c r="E78" s="6" t="s">
        <v>0</v>
      </c>
      <c r="F78" s="187" t="s">
        <v>20</v>
      </c>
      <c r="G78" s="21" t="s">
        <v>6</v>
      </c>
      <c r="H78" s="156">
        <v>1</v>
      </c>
      <c r="I78" s="156">
        <v>1</v>
      </c>
      <c r="J78" s="156">
        <v>4</v>
      </c>
      <c r="K78" s="156">
        <v>2</v>
      </c>
      <c r="L78" s="87">
        <f t="shared" si="3"/>
        <v>3.8321759259259257E-2</v>
      </c>
      <c r="M78" s="240"/>
      <c r="N78" s="147"/>
      <c r="P78" s="244">
        <v>3.9710648148148148E-2</v>
      </c>
      <c r="Q78" s="87">
        <v>6.9444444444444441E-3</v>
      </c>
      <c r="R78">
        <f t="shared" si="4"/>
        <v>8</v>
      </c>
      <c r="S78" s="87">
        <v>6.9444444444444447E-4</v>
      </c>
      <c r="T78" s="88">
        <f t="shared" si="5"/>
        <v>5.5555555555555558E-3</v>
      </c>
    </row>
    <row r="79" spans="1:20" ht="18" x14ac:dyDescent="0.35">
      <c r="A79" s="283">
        <v>21</v>
      </c>
      <c r="B79" s="156">
        <v>14</v>
      </c>
      <c r="C79" s="196" t="s">
        <v>126</v>
      </c>
      <c r="D79" s="5">
        <v>2004</v>
      </c>
      <c r="E79" s="6" t="s">
        <v>11</v>
      </c>
      <c r="F79" s="187" t="s">
        <v>33</v>
      </c>
      <c r="G79" s="21" t="s">
        <v>12</v>
      </c>
      <c r="H79" s="156">
        <v>3</v>
      </c>
      <c r="I79" s="156">
        <v>3</v>
      </c>
      <c r="J79" s="156">
        <v>0</v>
      </c>
      <c r="K79" s="156">
        <v>0</v>
      </c>
      <c r="L79" s="87">
        <f t="shared" si="3"/>
        <v>4.0451388888888884E-2</v>
      </c>
      <c r="M79" s="240">
        <v>4</v>
      </c>
      <c r="N79" s="147"/>
      <c r="P79" s="244">
        <v>4.1145833333333333E-2</v>
      </c>
      <c r="Q79" s="87">
        <v>4.8611111111111112E-3</v>
      </c>
      <c r="R79">
        <f t="shared" si="4"/>
        <v>6</v>
      </c>
      <c r="S79" s="87">
        <v>6.9444444444444447E-4</v>
      </c>
      <c r="T79" s="88">
        <f t="shared" si="5"/>
        <v>4.1666666666666666E-3</v>
      </c>
    </row>
    <row r="80" spans="1:20" ht="18" x14ac:dyDescent="0.35">
      <c r="A80" s="283">
        <v>22</v>
      </c>
      <c r="B80" s="156">
        <v>2</v>
      </c>
      <c r="C80" s="197" t="s">
        <v>246</v>
      </c>
      <c r="D80" s="5">
        <v>1995</v>
      </c>
      <c r="E80" s="6">
        <v>1</v>
      </c>
      <c r="F80" s="187" t="s">
        <v>33</v>
      </c>
      <c r="G80" s="21" t="s">
        <v>6</v>
      </c>
      <c r="H80" s="156">
        <v>2</v>
      </c>
      <c r="I80" s="156">
        <v>3</v>
      </c>
      <c r="J80" s="156">
        <v>3</v>
      </c>
      <c r="K80" s="156">
        <v>2</v>
      </c>
      <c r="L80" s="87">
        <f t="shared" si="3"/>
        <v>4.2152777777777782E-2</v>
      </c>
      <c r="M80" s="240">
        <v>2</v>
      </c>
      <c r="N80" s="147"/>
      <c r="P80" s="244">
        <v>3.5902777777777777E-2</v>
      </c>
      <c r="Q80" s="87">
        <v>6.9444444444444447E-4</v>
      </c>
      <c r="R80">
        <f t="shared" si="4"/>
        <v>10</v>
      </c>
      <c r="S80" s="87">
        <v>6.9444444444444447E-4</v>
      </c>
      <c r="T80" s="88">
        <f t="shared" si="5"/>
        <v>6.9444444444444449E-3</v>
      </c>
    </row>
    <row r="81" spans="1:20" ht="18" x14ac:dyDescent="0.35">
      <c r="A81" s="283">
        <v>23</v>
      </c>
      <c r="B81" s="156">
        <v>1</v>
      </c>
      <c r="C81" s="196" t="s">
        <v>252</v>
      </c>
      <c r="D81" s="5">
        <v>2004</v>
      </c>
      <c r="E81" s="6" t="s">
        <v>11</v>
      </c>
      <c r="F81" s="186" t="s">
        <v>144</v>
      </c>
      <c r="G81" s="21" t="s">
        <v>408</v>
      </c>
      <c r="H81" s="156">
        <v>3</v>
      </c>
      <c r="I81" s="156">
        <v>0</v>
      </c>
      <c r="J81" s="156">
        <v>3</v>
      </c>
      <c r="K81" s="156">
        <v>2</v>
      </c>
      <c r="L81" s="87">
        <f t="shared" si="3"/>
        <v>4.3634259259259262E-2</v>
      </c>
      <c r="M81" s="240">
        <v>1</v>
      </c>
      <c r="N81" s="147"/>
      <c r="P81" s="244">
        <v>3.8425925925925926E-2</v>
      </c>
      <c r="Q81" s="87">
        <v>3.4722222222222224E-4</v>
      </c>
      <c r="R81">
        <f t="shared" si="4"/>
        <v>8</v>
      </c>
      <c r="S81" s="87">
        <v>6.9444444444444447E-4</v>
      </c>
      <c r="T81" s="88">
        <f t="shared" si="5"/>
        <v>5.5555555555555558E-3</v>
      </c>
    </row>
    <row r="82" spans="1:20" ht="18" x14ac:dyDescent="0.35">
      <c r="A82" s="283">
        <v>24</v>
      </c>
      <c r="B82" s="156">
        <v>6</v>
      </c>
      <c r="C82" s="196" t="s">
        <v>46</v>
      </c>
      <c r="D82" s="5">
        <v>2006</v>
      </c>
      <c r="E82" s="6" t="s">
        <v>11</v>
      </c>
      <c r="F82" s="187" t="s">
        <v>35</v>
      </c>
      <c r="G82" s="21" t="s">
        <v>37</v>
      </c>
      <c r="H82" s="156">
        <v>5</v>
      </c>
      <c r="I82" s="156">
        <v>4</v>
      </c>
      <c r="J82" s="156">
        <v>2</v>
      </c>
      <c r="K82" s="156">
        <v>1</v>
      </c>
      <c r="L82" s="87">
        <f t="shared" si="3"/>
        <v>4.6203703703703705E-2</v>
      </c>
      <c r="M82" s="239"/>
      <c r="N82" s="147"/>
      <c r="P82" s="244">
        <v>3.9953703703703707E-2</v>
      </c>
      <c r="Q82" s="87">
        <v>2.0833333333333333E-3</v>
      </c>
      <c r="R82">
        <f t="shared" si="4"/>
        <v>12</v>
      </c>
      <c r="S82" s="87">
        <v>6.9444444444444447E-4</v>
      </c>
      <c r="T82" s="88">
        <f t="shared" si="5"/>
        <v>8.3333333333333332E-3</v>
      </c>
    </row>
    <row r="83" spans="1:20" ht="18.600000000000001" thickBot="1" x14ac:dyDescent="0.4">
      <c r="A83" s="284">
        <v>25</v>
      </c>
      <c r="B83" s="162">
        <v>3</v>
      </c>
      <c r="C83" s="289" t="s">
        <v>255</v>
      </c>
      <c r="D83" s="14">
        <v>2006</v>
      </c>
      <c r="E83" s="12">
        <v>1</v>
      </c>
      <c r="F83" s="303" t="s">
        <v>144</v>
      </c>
      <c r="G83" s="23" t="s">
        <v>408</v>
      </c>
      <c r="H83" s="162">
        <v>2</v>
      </c>
      <c r="I83" s="162">
        <v>2</v>
      </c>
      <c r="J83" s="162">
        <v>4</v>
      </c>
      <c r="K83" s="162">
        <v>4</v>
      </c>
      <c r="L83" s="163">
        <f t="shared" si="3"/>
        <v>5.333333333333333E-2</v>
      </c>
      <c r="M83" s="302"/>
      <c r="N83" s="164"/>
      <c r="P83" s="244">
        <v>4.6041666666666668E-2</v>
      </c>
      <c r="Q83" s="87">
        <v>1.0416666666666667E-3</v>
      </c>
      <c r="R83">
        <f t="shared" si="4"/>
        <v>12</v>
      </c>
      <c r="S83" s="87">
        <v>6.9444444444444447E-4</v>
      </c>
      <c r="T83" s="88">
        <f t="shared" si="5"/>
        <v>8.3333333333333332E-3</v>
      </c>
    </row>
    <row r="84" spans="1:20" ht="15" thickBot="1" x14ac:dyDescent="0.35">
      <c r="A84" s="669" t="s">
        <v>212</v>
      </c>
      <c r="B84" s="670"/>
      <c r="C84" s="670"/>
      <c r="D84" s="671"/>
      <c r="E84" s="675"/>
      <c r="F84" s="676"/>
      <c r="G84" s="282" t="s">
        <v>396</v>
      </c>
      <c r="H84" s="661" t="s">
        <v>397</v>
      </c>
      <c r="I84" s="662"/>
      <c r="J84" s="662"/>
      <c r="K84" s="662"/>
      <c r="L84" s="662"/>
      <c r="M84" s="662"/>
      <c r="N84" s="663"/>
    </row>
    <row r="85" spans="1:20" ht="15" thickBot="1" x14ac:dyDescent="0.35">
      <c r="A85" s="669" t="s">
        <v>213</v>
      </c>
      <c r="B85" s="670"/>
      <c r="C85" s="670"/>
      <c r="D85" s="671"/>
      <c r="E85" s="677"/>
      <c r="F85" s="678"/>
      <c r="G85" s="20" t="s">
        <v>19</v>
      </c>
      <c r="H85" s="664"/>
      <c r="I85" s="509"/>
      <c r="J85" s="509"/>
      <c r="K85" s="509"/>
      <c r="L85" s="509"/>
      <c r="M85" s="509"/>
      <c r="N85" s="665"/>
    </row>
    <row r="86" spans="1:20" ht="15" thickBot="1" x14ac:dyDescent="0.35">
      <c r="A86" s="669" t="s">
        <v>130</v>
      </c>
      <c r="B86" s="670"/>
      <c r="C86" s="670"/>
      <c r="D86" s="671"/>
      <c r="E86" s="675"/>
      <c r="F86" s="676"/>
      <c r="G86" s="20" t="s">
        <v>131</v>
      </c>
      <c r="H86" s="664"/>
      <c r="I86" s="509"/>
      <c r="J86" s="509"/>
      <c r="K86" s="509"/>
      <c r="L86" s="509"/>
      <c r="M86" s="509"/>
      <c r="N86" s="665"/>
    </row>
    <row r="87" spans="1:20" ht="15" thickBot="1" x14ac:dyDescent="0.35">
      <c r="A87" s="672" t="s">
        <v>132</v>
      </c>
      <c r="B87" s="673"/>
      <c r="C87" s="673"/>
      <c r="D87" s="674"/>
      <c r="E87" s="679"/>
      <c r="F87" s="680"/>
      <c r="G87" s="179" t="s">
        <v>19</v>
      </c>
      <c r="H87" s="666"/>
      <c r="I87" s="667"/>
      <c r="J87" s="667"/>
      <c r="K87" s="667"/>
      <c r="L87" s="667"/>
      <c r="M87" s="667"/>
      <c r="N87" s="668"/>
    </row>
  </sheetData>
  <sortState xmlns:xlrd2="http://schemas.microsoft.com/office/spreadsheetml/2017/richdata2" ref="A59:T83">
    <sortCondition ref="L59:L83"/>
  </sortState>
  <mergeCells count="30">
    <mergeCell ref="H10:M10"/>
    <mergeCell ref="G1:N1"/>
    <mergeCell ref="G2:N2"/>
    <mergeCell ref="H4:N4"/>
    <mergeCell ref="H5:N5"/>
    <mergeCell ref="H6:N6"/>
    <mergeCell ref="H7:N7"/>
    <mergeCell ref="H8:N8"/>
    <mergeCell ref="H9:N9"/>
    <mergeCell ref="D3:G3"/>
    <mergeCell ref="A6:B10"/>
    <mergeCell ref="D6:E6"/>
    <mergeCell ref="D7:E7"/>
    <mergeCell ref="D8:E8"/>
    <mergeCell ref="D9:E9"/>
    <mergeCell ref="D10:E10"/>
    <mergeCell ref="A1:C1"/>
    <mergeCell ref="D1:F2"/>
    <mergeCell ref="A2:C2"/>
    <mergeCell ref="A4:E5"/>
    <mergeCell ref="F4:G4"/>
    <mergeCell ref="A12:F12"/>
    <mergeCell ref="A53:F53"/>
    <mergeCell ref="H84:N87"/>
    <mergeCell ref="A84:D84"/>
    <mergeCell ref="A85:D85"/>
    <mergeCell ref="A86:D86"/>
    <mergeCell ref="A87:D87"/>
    <mergeCell ref="E84:F85"/>
    <mergeCell ref="E86:F87"/>
  </mergeCells>
  <pageMargins left="0.11811023622047245" right="0" top="0.74803149606299213" bottom="0.74803149606299213" header="0.31496062992125984" footer="0.31496062992125984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BB2A8-31AE-4CF7-B9F6-1AEBD02FBF39}">
  <dimension ref="A1:Q159"/>
  <sheetViews>
    <sheetView tabSelected="1" topLeftCell="A2" zoomScale="165" zoomScaleNormal="165" workbookViewId="0">
      <selection activeCell="A2" sqref="A2:E2"/>
    </sheetView>
  </sheetViews>
  <sheetFormatPr defaultRowHeight="14.4" x14ac:dyDescent="0.3"/>
  <cols>
    <col min="1" max="1" width="3.109375" customWidth="1"/>
    <col min="2" max="2" width="3.6640625" customWidth="1"/>
    <col min="3" max="3" width="13.109375" customWidth="1"/>
    <col min="4" max="4" width="2.44140625" customWidth="1"/>
    <col min="5" max="5" width="2.88671875" customWidth="1"/>
    <col min="6" max="6" width="8" customWidth="1"/>
    <col min="7" max="7" width="8.88671875" customWidth="1"/>
    <col min="8" max="8" width="7.6640625" customWidth="1"/>
    <col min="9" max="9" width="8.88671875" customWidth="1"/>
    <col min="10" max="10" width="5.33203125" customWidth="1"/>
    <col min="11" max="11" width="4.33203125" customWidth="1"/>
    <col min="12" max="13" width="5.77734375" customWidth="1"/>
    <col min="14" max="14" width="6.33203125" customWidth="1"/>
    <col min="15" max="16" width="8.88671875" customWidth="1"/>
  </cols>
  <sheetData>
    <row r="1" spans="1:17" x14ac:dyDescent="0.3">
      <c r="A1" s="487" t="s">
        <v>316</v>
      </c>
      <c r="B1" s="488"/>
      <c r="C1" s="488"/>
      <c r="D1" s="488"/>
      <c r="E1" s="489"/>
      <c r="F1" s="459"/>
      <c r="G1" s="460"/>
      <c r="H1" s="461"/>
      <c r="I1" s="465" t="s">
        <v>410</v>
      </c>
      <c r="J1" s="466"/>
      <c r="K1" s="466"/>
      <c r="L1" s="466"/>
      <c r="M1" s="466"/>
      <c r="N1" s="467"/>
    </row>
    <row r="2" spans="1:17" x14ac:dyDescent="0.3">
      <c r="A2" s="484" t="s">
        <v>322</v>
      </c>
      <c r="B2" s="485"/>
      <c r="C2" s="485"/>
      <c r="D2" s="485"/>
      <c r="E2" s="486"/>
      <c r="F2" s="462"/>
      <c r="G2" s="463"/>
      <c r="H2" s="464"/>
      <c r="I2" s="468" t="s">
        <v>407</v>
      </c>
      <c r="J2" s="469"/>
      <c r="K2" s="469"/>
      <c r="L2" s="469"/>
      <c r="M2" s="469"/>
      <c r="N2" s="470"/>
    </row>
    <row r="3" spans="1:17" x14ac:dyDescent="0.3">
      <c r="A3" s="383"/>
      <c r="B3" s="384"/>
      <c r="C3" s="681" t="s">
        <v>426</v>
      </c>
      <c r="D3" s="681"/>
      <c r="E3" s="681"/>
      <c r="F3" s="681"/>
      <c r="G3" s="681"/>
      <c r="H3" s="681"/>
      <c r="I3" s="681"/>
      <c r="J3" s="681"/>
      <c r="K3" s="330"/>
      <c r="L3" s="330"/>
      <c r="M3" s="330"/>
      <c r="N3" s="385"/>
    </row>
    <row r="4" spans="1:17" x14ac:dyDescent="0.3">
      <c r="A4" s="471" t="s">
        <v>149</v>
      </c>
      <c r="B4" s="472"/>
      <c r="C4" s="472"/>
      <c r="D4" s="472"/>
      <c r="E4" s="472"/>
      <c r="F4" s="475" t="s">
        <v>402</v>
      </c>
      <c r="G4" s="476"/>
      <c r="H4" s="476"/>
      <c r="I4" s="476"/>
      <c r="J4" s="476"/>
      <c r="K4" s="476"/>
      <c r="L4" s="476"/>
      <c r="M4" s="476"/>
      <c r="N4" s="477"/>
    </row>
    <row r="5" spans="1:17" ht="45" customHeight="1" thickBot="1" x14ac:dyDescent="0.35">
      <c r="A5" s="473"/>
      <c r="B5" s="474"/>
      <c r="C5" s="474"/>
      <c r="D5" s="474"/>
      <c r="E5" s="474"/>
      <c r="F5" s="478" t="s">
        <v>393</v>
      </c>
      <c r="G5" s="479"/>
      <c r="H5" s="479"/>
      <c r="I5" s="480"/>
      <c r="J5" s="481" t="s">
        <v>359</v>
      </c>
      <c r="K5" s="482"/>
      <c r="L5" s="482"/>
      <c r="M5" s="482"/>
      <c r="N5" s="483"/>
    </row>
    <row r="6" spans="1:17" x14ac:dyDescent="0.3">
      <c r="A6" s="498" t="s">
        <v>95</v>
      </c>
      <c r="B6" s="499"/>
      <c r="C6" s="43" t="s">
        <v>96</v>
      </c>
      <c r="D6" s="502" t="s">
        <v>159</v>
      </c>
      <c r="E6" s="503"/>
      <c r="F6" s="503"/>
      <c r="G6" s="504" t="s">
        <v>19</v>
      </c>
      <c r="H6" s="504"/>
      <c r="I6" s="503" t="s">
        <v>162</v>
      </c>
      <c r="J6" s="503"/>
      <c r="K6" s="503"/>
      <c r="L6" s="503"/>
      <c r="M6" s="331"/>
      <c r="N6" s="138" t="s">
        <v>327</v>
      </c>
    </row>
    <row r="7" spans="1:17" x14ac:dyDescent="0.3">
      <c r="A7" s="500"/>
      <c r="B7" s="501"/>
      <c r="C7" s="19" t="s">
        <v>99</v>
      </c>
      <c r="D7" s="537" t="s">
        <v>160</v>
      </c>
      <c r="E7" s="538"/>
      <c r="F7" s="538"/>
      <c r="G7" s="492" t="s">
        <v>19</v>
      </c>
      <c r="H7" s="492"/>
      <c r="I7" s="538" t="s">
        <v>163</v>
      </c>
      <c r="J7" s="538"/>
      <c r="K7" s="538"/>
      <c r="L7" s="538"/>
      <c r="M7" s="333"/>
      <c r="N7" s="69" t="s">
        <v>164</v>
      </c>
    </row>
    <row r="8" spans="1:17" x14ac:dyDescent="0.3">
      <c r="A8" s="500"/>
      <c r="B8" s="501"/>
      <c r="C8" s="19" t="s">
        <v>102</v>
      </c>
      <c r="D8" s="537" t="s">
        <v>161</v>
      </c>
      <c r="E8" s="538"/>
      <c r="F8" s="538"/>
      <c r="G8" s="492" t="s">
        <v>72</v>
      </c>
      <c r="H8" s="492"/>
      <c r="I8" s="493" t="s">
        <v>165</v>
      </c>
      <c r="J8" s="493"/>
      <c r="K8" s="493"/>
      <c r="L8" s="493"/>
      <c r="M8" s="493"/>
      <c r="N8" s="494"/>
    </row>
    <row r="9" spans="1:17" x14ac:dyDescent="0.3">
      <c r="A9" s="500"/>
      <c r="B9" s="501"/>
      <c r="C9" s="19" t="s">
        <v>102</v>
      </c>
      <c r="D9" s="490" t="s">
        <v>105</v>
      </c>
      <c r="E9" s="491"/>
      <c r="F9" s="491"/>
      <c r="G9" s="492" t="s">
        <v>20</v>
      </c>
      <c r="H9" s="492"/>
      <c r="I9" s="68" t="s">
        <v>166</v>
      </c>
      <c r="J9" s="493" t="s">
        <v>326</v>
      </c>
      <c r="K9" s="493"/>
      <c r="L9" s="493"/>
      <c r="M9" s="493"/>
      <c r="N9" s="494"/>
      <c r="Q9" s="260"/>
    </row>
    <row r="10" spans="1:17" ht="15" thickBot="1" x14ac:dyDescent="0.35">
      <c r="A10" s="500"/>
      <c r="B10" s="501"/>
      <c r="C10" s="51" t="s">
        <v>102</v>
      </c>
      <c r="D10" s="490" t="s">
        <v>108</v>
      </c>
      <c r="E10" s="491"/>
      <c r="F10" s="491"/>
      <c r="G10" s="495" t="s">
        <v>67</v>
      </c>
      <c r="H10" s="495"/>
      <c r="I10" s="68" t="s">
        <v>167</v>
      </c>
      <c r="J10" s="496" t="s">
        <v>107</v>
      </c>
      <c r="K10" s="496"/>
      <c r="L10" s="496"/>
      <c r="M10" s="496"/>
      <c r="N10" s="497"/>
    </row>
    <row r="11" spans="1:17" ht="28.2" thickBot="1" x14ac:dyDescent="0.35">
      <c r="A11" s="227" t="s">
        <v>151</v>
      </c>
      <c r="B11" s="228" t="s">
        <v>152</v>
      </c>
      <c r="C11" s="223" t="s">
        <v>153</v>
      </c>
      <c r="D11" s="542" t="s">
        <v>154</v>
      </c>
      <c r="E11" s="543"/>
      <c r="F11" s="224" t="s">
        <v>155</v>
      </c>
      <c r="G11" s="224" t="s">
        <v>155</v>
      </c>
      <c r="H11" s="224" t="s">
        <v>155</v>
      </c>
      <c r="I11" s="224" t="s">
        <v>155</v>
      </c>
      <c r="J11" s="544" t="s">
        <v>156</v>
      </c>
      <c r="K11" s="545"/>
      <c r="L11" s="225" t="s">
        <v>157</v>
      </c>
      <c r="M11" s="225" t="s">
        <v>334</v>
      </c>
      <c r="N11" s="229" t="s">
        <v>158</v>
      </c>
    </row>
    <row r="12" spans="1:17" ht="15" thickBot="1" x14ac:dyDescent="0.35">
      <c r="A12" s="539" t="s">
        <v>431</v>
      </c>
      <c r="B12" s="540"/>
      <c r="C12" s="540"/>
      <c r="D12" s="540"/>
      <c r="E12" s="540"/>
      <c r="F12" s="540"/>
      <c r="G12" s="540"/>
      <c r="H12" s="540"/>
      <c r="I12" s="540"/>
      <c r="J12" s="540"/>
      <c r="K12" s="540"/>
      <c r="L12" s="540"/>
      <c r="M12" s="540"/>
      <c r="N12" s="541"/>
    </row>
    <row r="13" spans="1:17" ht="15" thickBot="1" x14ac:dyDescent="0.35">
      <c r="A13" s="441">
        <v>6</v>
      </c>
      <c r="B13" s="444" t="s">
        <v>19</v>
      </c>
      <c r="C13" s="445"/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N13" s="446"/>
    </row>
    <row r="14" spans="1:17" x14ac:dyDescent="0.3">
      <c r="A14" s="442"/>
      <c r="B14" s="60">
        <v>1</v>
      </c>
      <c r="C14" s="43" t="s">
        <v>178</v>
      </c>
      <c r="D14" s="44">
        <v>0</v>
      </c>
      <c r="E14" s="44">
        <v>0</v>
      </c>
      <c r="F14" s="45">
        <v>1.2465277777777777E-2</v>
      </c>
      <c r="G14" s="45"/>
      <c r="H14" s="45"/>
      <c r="I14" s="46"/>
      <c r="J14" s="447">
        <v>5.3148148148148146E-2</v>
      </c>
      <c r="K14" s="448"/>
      <c r="L14" s="453">
        <v>1</v>
      </c>
      <c r="M14" s="453">
        <v>72</v>
      </c>
      <c r="N14" s="456" t="s">
        <v>0</v>
      </c>
    </row>
    <row r="15" spans="1:17" x14ac:dyDescent="0.3">
      <c r="A15" s="442"/>
      <c r="B15" s="204">
        <v>2</v>
      </c>
      <c r="C15" s="62" t="s">
        <v>292</v>
      </c>
      <c r="D15" s="63">
        <v>2</v>
      </c>
      <c r="E15" s="143">
        <v>0</v>
      </c>
      <c r="F15" s="48">
        <v>2.6631944444444444E-2</v>
      </c>
      <c r="G15" s="49">
        <f>F15-F14</f>
        <v>1.4166666666666668E-2</v>
      </c>
      <c r="H15" s="49"/>
      <c r="I15" s="50"/>
      <c r="J15" s="449"/>
      <c r="K15" s="450"/>
      <c r="L15" s="454"/>
      <c r="M15" s="454"/>
      <c r="N15" s="457"/>
    </row>
    <row r="16" spans="1:17" x14ac:dyDescent="0.3">
      <c r="A16" s="442"/>
      <c r="B16" s="64">
        <v>3</v>
      </c>
      <c r="C16" s="19" t="s">
        <v>384</v>
      </c>
      <c r="D16" s="47">
        <v>0</v>
      </c>
      <c r="E16" s="47">
        <v>0</v>
      </c>
      <c r="F16" s="53">
        <v>4.0289351851851847E-2</v>
      </c>
      <c r="G16" s="54"/>
      <c r="H16" s="54">
        <f>F16-F15</f>
        <v>1.3657407407407403E-2</v>
      </c>
      <c r="I16" s="50"/>
      <c r="J16" s="449"/>
      <c r="K16" s="450"/>
      <c r="L16" s="454"/>
      <c r="M16" s="454"/>
      <c r="N16" s="457"/>
    </row>
    <row r="17" spans="1:14" ht="15" thickBot="1" x14ac:dyDescent="0.35">
      <c r="A17" s="443"/>
      <c r="B17" s="65">
        <v>4</v>
      </c>
      <c r="C17" s="42" t="s">
        <v>291</v>
      </c>
      <c r="D17" s="56">
        <v>0</v>
      </c>
      <c r="E17" s="56">
        <v>0</v>
      </c>
      <c r="F17" s="57">
        <v>5.3148148148148146E-2</v>
      </c>
      <c r="G17" s="58"/>
      <c r="H17" s="58"/>
      <c r="I17" s="59">
        <f>F17-F16</f>
        <v>1.2858796296296299E-2</v>
      </c>
      <c r="J17" s="451"/>
      <c r="K17" s="452"/>
      <c r="L17" s="455"/>
      <c r="M17" s="455"/>
      <c r="N17" s="458"/>
    </row>
    <row r="18" spans="1:14" ht="15" thickBot="1" x14ac:dyDescent="0.35">
      <c r="A18" s="441">
        <v>5</v>
      </c>
      <c r="B18" s="533" t="s">
        <v>20</v>
      </c>
      <c r="C18" s="534"/>
      <c r="D18" s="534"/>
      <c r="E18" s="534"/>
      <c r="F18" s="534"/>
      <c r="G18" s="534"/>
      <c r="H18" s="534"/>
      <c r="I18" s="534"/>
      <c r="J18" s="534"/>
      <c r="K18" s="534"/>
      <c r="L18" s="534"/>
      <c r="M18" s="534"/>
      <c r="N18" s="535"/>
    </row>
    <row r="19" spans="1:14" x14ac:dyDescent="0.3">
      <c r="A19" s="442"/>
      <c r="B19" s="334">
        <v>1</v>
      </c>
      <c r="C19" s="43" t="s">
        <v>187</v>
      </c>
      <c r="D19" s="44">
        <v>0</v>
      </c>
      <c r="E19" s="44">
        <v>0</v>
      </c>
      <c r="F19" s="45">
        <v>1.3194444444444444E-2</v>
      </c>
      <c r="G19" s="45"/>
      <c r="H19" s="45"/>
      <c r="I19" s="46"/>
      <c r="J19" s="447">
        <v>5.3287037037037042E-2</v>
      </c>
      <c r="K19" s="448"/>
      <c r="L19" s="453">
        <v>2</v>
      </c>
      <c r="M19" s="453">
        <v>64</v>
      </c>
      <c r="N19" s="456" t="s">
        <v>0</v>
      </c>
    </row>
    <row r="20" spans="1:14" x14ac:dyDescent="0.3">
      <c r="A20" s="442"/>
      <c r="B20" s="335">
        <v>2</v>
      </c>
      <c r="C20" s="19" t="s">
        <v>184</v>
      </c>
      <c r="D20" s="47">
        <v>1</v>
      </c>
      <c r="E20" s="47">
        <v>0</v>
      </c>
      <c r="F20" s="48">
        <v>2.6956018518518522E-2</v>
      </c>
      <c r="G20" s="49">
        <f>F20-F19</f>
        <v>1.3761574074074077E-2</v>
      </c>
      <c r="H20" s="49"/>
      <c r="I20" s="50"/>
      <c r="J20" s="449"/>
      <c r="K20" s="450"/>
      <c r="L20" s="454"/>
      <c r="M20" s="454"/>
      <c r="N20" s="457"/>
    </row>
    <row r="21" spans="1:14" x14ac:dyDescent="0.3">
      <c r="A21" s="442"/>
      <c r="B21" s="336">
        <v>3</v>
      </c>
      <c r="C21" s="51" t="s">
        <v>368</v>
      </c>
      <c r="D21" s="52">
        <v>0</v>
      </c>
      <c r="E21" s="52">
        <v>0</v>
      </c>
      <c r="F21" s="53">
        <v>4.0011574074074074E-2</v>
      </c>
      <c r="G21" s="54"/>
      <c r="H21" s="54">
        <f>F21-F20</f>
        <v>1.3055555555555553E-2</v>
      </c>
      <c r="I21" s="50"/>
      <c r="J21" s="449"/>
      <c r="K21" s="450"/>
      <c r="L21" s="454"/>
      <c r="M21" s="454"/>
      <c r="N21" s="457"/>
    </row>
    <row r="22" spans="1:14" ht="15" thickBot="1" x14ac:dyDescent="0.35">
      <c r="A22" s="443"/>
      <c r="B22" s="55">
        <v>4</v>
      </c>
      <c r="C22" s="42" t="s">
        <v>369</v>
      </c>
      <c r="D22" s="56">
        <v>0</v>
      </c>
      <c r="E22" s="56">
        <v>0</v>
      </c>
      <c r="F22" s="57">
        <v>5.3287037037037042E-2</v>
      </c>
      <c r="G22" s="58"/>
      <c r="H22" s="58"/>
      <c r="I22" s="59">
        <f>F22-F21</f>
        <v>1.3275462962962968E-2</v>
      </c>
      <c r="J22" s="451"/>
      <c r="K22" s="452"/>
      <c r="L22" s="455"/>
      <c r="M22" s="455"/>
      <c r="N22" s="458"/>
    </row>
    <row r="23" spans="1:14" ht="15" thickBot="1" x14ac:dyDescent="0.35">
      <c r="A23" s="441">
        <v>2</v>
      </c>
      <c r="B23" s="444" t="s">
        <v>33</v>
      </c>
      <c r="C23" s="445"/>
      <c r="D23" s="445"/>
      <c r="E23" s="445"/>
      <c r="F23" s="445"/>
      <c r="G23" s="445"/>
      <c r="H23" s="445"/>
      <c r="I23" s="445"/>
      <c r="J23" s="445"/>
      <c r="K23" s="445"/>
      <c r="L23" s="445"/>
      <c r="M23" s="445"/>
      <c r="N23" s="446"/>
    </row>
    <row r="24" spans="1:14" x14ac:dyDescent="0.3">
      <c r="A24" s="442"/>
      <c r="B24" s="334">
        <v>1</v>
      </c>
      <c r="C24" s="43" t="s">
        <v>364</v>
      </c>
      <c r="D24" s="44">
        <v>0</v>
      </c>
      <c r="E24" s="44">
        <v>3</v>
      </c>
      <c r="F24" s="45">
        <v>1.4386574074074072E-2</v>
      </c>
      <c r="G24" s="45"/>
      <c r="H24" s="45"/>
      <c r="I24" s="46"/>
      <c r="J24" s="447">
        <v>5.8321759259259261E-2</v>
      </c>
      <c r="K24" s="448"/>
      <c r="L24" s="453">
        <v>3</v>
      </c>
      <c r="M24" s="453">
        <v>56</v>
      </c>
      <c r="N24" s="456"/>
    </row>
    <row r="25" spans="1:14" x14ac:dyDescent="0.3">
      <c r="A25" s="442"/>
      <c r="B25" s="335">
        <v>2</v>
      </c>
      <c r="C25" s="19" t="s">
        <v>210</v>
      </c>
      <c r="D25" s="47">
        <v>1</v>
      </c>
      <c r="E25" s="47">
        <v>0</v>
      </c>
      <c r="F25" s="48">
        <v>2.8993055555555553E-2</v>
      </c>
      <c r="G25" s="49">
        <f>F25-F24</f>
        <v>1.4606481481481481E-2</v>
      </c>
      <c r="H25" s="49"/>
      <c r="I25" s="50"/>
      <c r="J25" s="449"/>
      <c r="K25" s="450"/>
      <c r="L25" s="454"/>
      <c r="M25" s="454"/>
      <c r="N25" s="457"/>
    </row>
    <row r="26" spans="1:14" x14ac:dyDescent="0.3">
      <c r="A26" s="442"/>
      <c r="B26" s="336">
        <v>3</v>
      </c>
      <c r="C26" s="51" t="s">
        <v>294</v>
      </c>
      <c r="D26" s="52">
        <v>0</v>
      </c>
      <c r="E26" s="52">
        <v>2</v>
      </c>
      <c r="F26" s="53">
        <v>4.4618055555555557E-2</v>
      </c>
      <c r="G26" s="54"/>
      <c r="H26" s="54">
        <f>F26-F25</f>
        <v>1.5625000000000003E-2</v>
      </c>
      <c r="I26" s="50"/>
      <c r="J26" s="449"/>
      <c r="K26" s="450"/>
      <c r="L26" s="454"/>
      <c r="M26" s="454"/>
      <c r="N26" s="457"/>
    </row>
    <row r="27" spans="1:14" ht="15" thickBot="1" x14ac:dyDescent="0.35">
      <c r="A27" s="443"/>
      <c r="B27" s="55">
        <v>4</v>
      </c>
      <c r="C27" s="42" t="s">
        <v>196</v>
      </c>
      <c r="D27" s="56">
        <v>0</v>
      </c>
      <c r="E27" s="56">
        <v>0</v>
      </c>
      <c r="F27" s="57">
        <v>5.8321759259259261E-2</v>
      </c>
      <c r="G27" s="58"/>
      <c r="H27" s="58"/>
      <c r="I27" s="59">
        <f>F27-F26</f>
        <v>1.3703703703703704E-2</v>
      </c>
      <c r="J27" s="451"/>
      <c r="K27" s="452"/>
      <c r="L27" s="455"/>
      <c r="M27" s="455"/>
      <c r="N27" s="458"/>
    </row>
    <row r="28" spans="1:14" ht="15" thickBot="1" x14ac:dyDescent="0.35">
      <c r="A28" s="529">
        <v>3</v>
      </c>
      <c r="B28" s="444" t="s">
        <v>72</v>
      </c>
      <c r="C28" s="445"/>
      <c r="D28" s="445"/>
      <c r="E28" s="445"/>
      <c r="F28" s="445"/>
      <c r="G28" s="445"/>
      <c r="H28" s="445"/>
      <c r="I28" s="445"/>
      <c r="J28" s="445"/>
      <c r="K28" s="445"/>
      <c r="L28" s="445"/>
      <c r="M28" s="445"/>
      <c r="N28" s="446"/>
    </row>
    <row r="29" spans="1:14" x14ac:dyDescent="0.3">
      <c r="A29" s="442"/>
      <c r="B29" s="74">
        <v>1</v>
      </c>
      <c r="C29" s="332" t="s">
        <v>365</v>
      </c>
      <c r="D29" s="207">
        <v>1</v>
      </c>
      <c r="E29" s="207">
        <v>1</v>
      </c>
      <c r="F29" s="45">
        <v>1.6631944444444446E-2</v>
      </c>
      <c r="G29" s="45"/>
      <c r="H29" s="45"/>
      <c r="I29" s="46"/>
      <c r="J29" s="447">
        <v>6.1249999999999999E-2</v>
      </c>
      <c r="K29" s="448"/>
      <c r="L29" s="453">
        <v>4</v>
      </c>
      <c r="M29" s="453">
        <v>52</v>
      </c>
      <c r="N29" s="456"/>
    </row>
    <row r="30" spans="1:14" x14ac:dyDescent="0.3">
      <c r="A30" s="442"/>
      <c r="B30" s="72">
        <v>2</v>
      </c>
      <c r="C30" s="62" t="s">
        <v>199</v>
      </c>
      <c r="D30" s="63">
        <v>0</v>
      </c>
      <c r="E30" s="63">
        <v>0</v>
      </c>
      <c r="F30" s="48">
        <v>3.0624999999999999E-2</v>
      </c>
      <c r="G30" s="49">
        <f>F30-F29</f>
        <v>1.3993055555555554E-2</v>
      </c>
      <c r="H30" s="49"/>
      <c r="I30" s="50"/>
      <c r="J30" s="449"/>
      <c r="K30" s="450"/>
      <c r="L30" s="454"/>
      <c r="M30" s="454"/>
      <c r="N30" s="457"/>
    </row>
    <row r="31" spans="1:14" x14ac:dyDescent="0.3">
      <c r="A31" s="442"/>
      <c r="B31" s="335">
        <v>3</v>
      </c>
      <c r="C31" s="19" t="s">
        <v>366</v>
      </c>
      <c r="D31" s="47">
        <v>0</v>
      </c>
      <c r="E31" s="47">
        <v>4</v>
      </c>
      <c r="F31" s="53">
        <v>4.7523148148148148E-2</v>
      </c>
      <c r="G31" s="54"/>
      <c r="H31" s="54">
        <f>F31-F30</f>
        <v>1.6898148148148148E-2</v>
      </c>
      <c r="I31" s="50"/>
      <c r="J31" s="449"/>
      <c r="K31" s="450"/>
      <c r="L31" s="454"/>
      <c r="M31" s="454"/>
      <c r="N31" s="457"/>
    </row>
    <row r="32" spans="1:14" ht="15" thickBot="1" x14ac:dyDescent="0.35">
      <c r="A32" s="442"/>
      <c r="B32" s="55">
        <v>4</v>
      </c>
      <c r="C32" s="73" t="s">
        <v>200</v>
      </c>
      <c r="D32" s="56">
        <v>0</v>
      </c>
      <c r="E32" s="56">
        <v>0</v>
      </c>
      <c r="F32" s="57">
        <v>6.1249999999999999E-2</v>
      </c>
      <c r="G32" s="58"/>
      <c r="H32" s="58"/>
      <c r="I32" s="59">
        <f>F32-F31</f>
        <v>1.3726851851851851E-2</v>
      </c>
      <c r="J32" s="451"/>
      <c r="K32" s="452"/>
      <c r="L32" s="455"/>
      <c r="M32" s="455"/>
      <c r="N32" s="458"/>
    </row>
    <row r="33" spans="1:14" ht="15" thickBot="1" x14ac:dyDescent="0.35">
      <c r="A33" s="529">
        <v>1</v>
      </c>
      <c r="B33" s="444" t="s">
        <v>35</v>
      </c>
      <c r="C33" s="445"/>
      <c r="D33" s="445"/>
      <c r="E33" s="445"/>
      <c r="F33" s="445"/>
      <c r="G33" s="445"/>
      <c r="H33" s="445"/>
      <c r="I33" s="445"/>
      <c r="J33" s="445"/>
      <c r="K33" s="445"/>
      <c r="L33" s="445"/>
      <c r="M33" s="445"/>
      <c r="N33" s="446"/>
    </row>
    <row r="34" spans="1:14" x14ac:dyDescent="0.3">
      <c r="A34" s="442"/>
      <c r="B34" s="74">
        <v>1</v>
      </c>
      <c r="C34" s="332" t="s">
        <v>180</v>
      </c>
      <c r="D34" s="207">
        <v>0</v>
      </c>
      <c r="E34" s="207">
        <v>2</v>
      </c>
      <c r="F34" s="45">
        <v>1.3449074074074073E-2</v>
      </c>
      <c r="G34" s="45"/>
      <c r="H34" s="45"/>
      <c r="I34" s="46"/>
      <c r="J34" s="447">
        <v>6.1886574074074073E-2</v>
      </c>
      <c r="K34" s="448"/>
      <c r="L34" s="453">
        <v>5</v>
      </c>
      <c r="M34" s="453">
        <v>48</v>
      </c>
      <c r="N34" s="456"/>
    </row>
    <row r="35" spans="1:14" x14ac:dyDescent="0.3">
      <c r="A35" s="442"/>
      <c r="B35" s="72">
        <v>2</v>
      </c>
      <c r="C35" s="62" t="s">
        <v>191</v>
      </c>
      <c r="D35" s="63">
        <v>0</v>
      </c>
      <c r="E35" s="63">
        <v>0</v>
      </c>
      <c r="F35" s="48">
        <v>2.7847222222222221E-2</v>
      </c>
      <c r="G35" s="49">
        <f>F35-F34</f>
        <v>1.4398148148148148E-2</v>
      </c>
      <c r="H35" s="49"/>
      <c r="I35" s="50"/>
      <c r="J35" s="449"/>
      <c r="K35" s="450"/>
      <c r="L35" s="454"/>
      <c r="M35" s="454"/>
      <c r="N35" s="457"/>
    </row>
    <row r="36" spans="1:14" x14ac:dyDescent="0.3">
      <c r="A36" s="442"/>
      <c r="B36" s="335">
        <v>3</v>
      </c>
      <c r="C36" s="19" t="s">
        <v>363</v>
      </c>
      <c r="D36" s="47">
        <v>3</v>
      </c>
      <c r="E36" s="47">
        <v>2</v>
      </c>
      <c r="F36" s="53">
        <v>4.6053240740740742E-2</v>
      </c>
      <c r="G36" s="54"/>
      <c r="H36" s="54">
        <f>F36-F35</f>
        <v>1.8206018518518521E-2</v>
      </c>
      <c r="I36" s="50"/>
      <c r="J36" s="449"/>
      <c r="K36" s="450"/>
      <c r="L36" s="454"/>
      <c r="M36" s="454"/>
      <c r="N36" s="457"/>
    </row>
    <row r="37" spans="1:14" ht="15" thickBot="1" x14ac:dyDescent="0.35">
      <c r="A37" s="442"/>
      <c r="B37" s="55">
        <v>4</v>
      </c>
      <c r="C37" s="73" t="s">
        <v>189</v>
      </c>
      <c r="D37" s="56">
        <v>0</v>
      </c>
      <c r="E37" s="56">
        <v>0</v>
      </c>
      <c r="F37" s="57">
        <v>6.1886574074074073E-2</v>
      </c>
      <c r="G37" s="58"/>
      <c r="H37" s="58"/>
      <c r="I37" s="59">
        <f>F37-F36</f>
        <v>1.5833333333333331E-2</v>
      </c>
      <c r="J37" s="451"/>
      <c r="K37" s="452"/>
      <c r="L37" s="455"/>
      <c r="M37" s="455"/>
      <c r="N37" s="458"/>
    </row>
    <row r="38" spans="1:14" ht="15" thickBot="1" x14ac:dyDescent="0.35">
      <c r="A38" s="441">
        <v>4</v>
      </c>
      <c r="B38" s="444" t="s">
        <v>267</v>
      </c>
      <c r="C38" s="445"/>
      <c r="D38" s="445"/>
      <c r="E38" s="445"/>
      <c r="F38" s="445"/>
      <c r="G38" s="445"/>
      <c r="H38" s="445"/>
      <c r="I38" s="445"/>
      <c r="J38" s="445"/>
      <c r="K38" s="445"/>
      <c r="L38" s="445"/>
      <c r="M38" s="445"/>
      <c r="N38" s="446"/>
    </row>
    <row r="39" spans="1:14" x14ac:dyDescent="0.3">
      <c r="A39" s="442"/>
      <c r="B39" s="334">
        <v>1</v>
      </c>
      <c r="C39" s="43" t="s">
        <v>277</v>
      </c>
      <c r="D39" s="44">
        <v>0</v>
      </c>
      <c r="E39" s="44">
        <v>3</v>
      </c>
      <c r="F39" s="45">
        <v>1.741898148148148E-2</v>
      </c>
      <c r="G39" s="45"/>
      <c r="H39" s="45"/>
      <c r="I39" s="46"/>
      <c r="J39" s="447">
        <v>6.9074074074074079E-2</v>
      </c>
      <c r="K39" s="448"/>
      <c r="L39" s="453">
        <v>6</v>
      </c>
      <c r="M39" s="453">
        <v>44</v>
      </c>
      <c r="N39" s="530"/>
    </row>
    <row r="40" spans="1:14" x14ac:dyDescent="0.3">
      <c r="A40" s="442"/>
      <c r="B40" s="335">
        <v>2</v>
      </c>
      <c r="C40" s="19" t="s">
        <v>367</v>
      </c>
      <c r="D40" s="47">
        <v>1</v>
      </c>
      <c r="E40" s="47">
        <v>1</v>
      </c>
      <c r="F40" s="48">
        <v>3.5104166666666665E-2</v>
      </c>
      <c r="G40" s="49">
        <f>F40-F39</f>
        <v>1.7685185185185186E-2</v>
      </c>
      <c r="H40" s="49"/>
      <c r="I40" s="50"/>
      <c r="J40" s="449"/>
      <c r="K40" s="450"/>
      <c r="L40" s="454"/>
      <c r="M40" s="454"/>
      <c r="N40" s="531"/>
    </row>
    <row r="41" spans="1:14" x14ac:dyDescent="0.3">
      <c r="A41" s="442"/>
      <c r="B41" s="335">
        <v>3</v>
      </c>
      <c r="C41" s="19" t="s">
        <v>329</v>
      </c>
      <c r="D41" s="52">
        <v>2</v>
      </c>
      <c r="E41" s="52">
        <v>4</v>
      </c>
      <c r="F41" s="53">
        <v>5.5254629629629626E-2</v>
      </c>
      <c r="G41" s="54"/>
      <c r="H41" s="54">
        <f>F41-F40</f>
        <v>2.015046296296296E-2</v>
      </c>
      <c r="I41" s="50"/>
      <c r="J41" s="449"/>
      <c r="K41" s="450"/>
      <c r="L41" s="454"/>
      <c r="M41" s="454"/>
      <c r="N41" s="531"/>
    </row>
    <row r="42" spans="1:14" ht="15" thickBot="1" x14ac:dyDescent="0.35">
      <c r="A42" s="443"/>
      <c r="B42" s="55">
        <v>4</v>
      </c>
      <c r="C42" s="42" t="s">
        <v>389</v>
      </c>
      <c r="D42" s="56">
        <v>0</v>
      </c>
      <c r="E42" s="56">
        <v>0</v>
      </c>
      <c r="F42" s="57">
        <v>6.9074074074074079E-2</v>
      </c>
      <c r="G42" s="58"/>
      <c r="H42" s="58"/>
      <c r="I42" s="59">
        <f>F42-F41</f>
        <v>1.3819444444444454E-2</v>
      </c>
      <c r="J42" s="451"/>
      <c r="K42" s="452"/>
      <c r="L42" s="455"/>
      <c r="M42" s="455"/>
      <c r="N42" s="532"/>
    </row>
    <row r="43" spans="1:14" ht="15" thickBot="1" x14ac:dyDescent="0.35">
      <c r="A43" s="441">
        <v>11</v>
      </c>
      <c r="B43" s="444" t="s">
        <v>370</v>
      </c>
      <c r="C43" s="445"/>
      <c r="D43" s="445"/>
      <c r="E43" s="445"/>
      <c r="F43" s="445"/>
      <c r="G43" s="445"/>
      <c r="H43" s="445"/>
      <c r="I43" s="445"/>
      <c r="J43" s="445"/>
      <c r="K43" s="445"/>
      <c r="L43" s="445"/>
      <c r="M43" s="445"/>
      <c r="N43" s="446"/>
    </row>
    <row r="44" spans="1:14" x14ac:dyDescent="0.3">
      <c r="A44" s="442"/>
      <c r="B44" s="334">
        <v>1</v>
      </c>
      <c r="C44" s="43" t="s">
        <v>207</v>
      </c>
      <c r="D44" s="44">
        <v>0</v>
      </c>
      <c r="E44" s="44">
        <v>0</v>
      </c>
      <c r="F44" s="45">
        <v>1.3888888888888888E-2</v>
      </c>
      <c r="G44" s="45"/>
      <c r="H44" s="45"/>
      <c r="I44" s="46"/>
      <c r="J44" s="447">
        <v>5.6192129629629634E-2</v>
      </c>
      <c r="K44" s="448"/>
      <c r="L44" s="453" t="s">
        <v>390</v>
      </c>
      <c r="M44" s="453"/>
      <c r="N44" s="530"/>
    </row>
    <row r="45" spans="1:14" x14ac:dyDescent="0.3">
      <c r="A45" s="442"/>
      <c r="B45" s="335">
        <v>2</v>
      </c>
      <c r="C45" s="19" t="s">
        <v>315</v>
      </c>
      <c r="D45" s="47">
        <v>0</v>
      </c>
      <c r="E45" s="47">
        <v>2</v>
      </c>
      <c r="F45" s="48">
        <v>2.8136574074074074E-2</v>
      </c>
      <c r="G45" s="49">
        <f>F45-F44</f>
        <v>1.4247685185185186E-2</v>
      </c>
      <c r="H45" s="49"/>
      <c r="I45" s="50"/>
      <c r="J45" s="449"/>
      <c r="K45" s="450"/>
      <c r="L45" s="454"/>
      <c r="M45" s="454"/>
      <c r="N45" s="531"/>
    </row>
    <row r="46" spans="1:14" x14ac:dyDescent="0.3">
      <c r="A46" s="442"/>
      <c r="B46" s="335">
        <v>3</v>
      </c>
      <c r="C46" s="19" t="s">
        <v>206</v>
      </c>
      <c r="D46" s="52">
        <v>0</v>
      </c>
      <c r="E46" s="52">
        <v>0</v>
      </c>
      <c r="F46" s="53">
        <v>4.1828703703703701E-2</v>
      </c>
      <c r="G46" s="54"/>
      <c r="H46" s="54">
        <f>F46-F45</f>
        <v>1.3692129629629627E-2</v>
      </c>
      <c r="I46" s="50"/>
      <c r="J46" s="449"/>
      <c r="K46" s="450"/>
      <c r="L46" s="454"/>
      <c r="M46" s="454"/>
      <c r="N46" s="531"/>
    </row>
    <row r="47" spans="1:14" ht="15" thickBot="1" x14ac:dyDescent="0.35">
      <c r="A47" s="443"/>
      <c r="B47" s="55">
        <v>4</v>
      </c>
      <c r="C47" s="42" t="s">
        <v>374</v>
      </c>
      <c r="D47" s="56">
        <v>0</v>
      </c>
      <c r="E47" s="56">
        <v>1</v>
      </c>
      <c r="F47" s="57">
        <v>5.6192129629629634E-2</v>
      </c>
      <c r="G47" s="58"/>
      <c r="H47" s="58"/>
      <c r="I47" s="59">
        <f>F47-F46</f>
        <v>1.4363425925925932E-2</v>
      </c>
      <c r="J47" s="451"/>
      <c r="K47" s="452"/>
      <c r="L47" s="455"/>
      <c r="M47" s="455"/>
      <c r="N47" s="532"/>
    </row>
    <row r="48" spans="1:14" ht="15" thickBot="1" x14ac:dyDescent="0.35">
      <c r="A48" s="441">
        <v>7</v>
      </c>
      <c r="B48" s="444" t="s">
        <v>370</v>
      </c>
      <c r="C48" s="445"/>
      <c r="D48" s="445"/>
      <c r="E48" s="445"/>
      <c r="F48" s="445"/>
      <c r="G48" s="445"/>
      <c r="H48" s="445"/>
      <c r="I48" s="445"/>
      <c r="J48" s="445"/>
      <c r="K48" s="445"/>
      <c r="L48" s="445"/>
      <c r="M48" s="445"/>
      <c r="N48" s="446"/>
    </row>
    <row r="49" spans="1:14" x14ac:dyDescent="0.3">
      <c r="A49" s="442"/>
      <c r="B49" s="60">
        <v>1</v>
      </c>
      <c r="C49" s="43" t="s">
        <v>383</v>
      </c>
      <c r="D49" s="44">
        <v>0</v>
      </c>
      <c r="E49" s="44">
        <v>0</v>
      </c>
      <c r="F49" s="45">
        <v>1.34375E-2</v>
      </c>
      <c r="G49" s="45"/>
      <c r="H49" s="45"/>
      <c r="I49" s="46"/>
      <c r="J49" s="447">
        <v>5.9756944444444439E-2</v>
      </c>
      <c r="K49" s="448"/>
      <c r="L49" s="453" t="s">
        <v>390</v>
      </c>
      <c r="M49" s="453"/>
      <c r="N49" s="530"/>
    </row>
    <row r="50" spans="1:14" x14ac:dyDescent="0.3">
      <c r="A50" s="442"/>
      <c r="B50" s="204">
        <v>2</v>
      </c>
      <c r="C50" s="62" t="s">
        <v>313</v>
      </c>
      <c r="D50" s="63">
        <v>0</v>
      </c>
      <c r="E50" s="63">
        <v>0</v>
      </c>
      <c r="F50" s="48">
        <v>2.8182870370370372E-2</v>
      </c>
      <c r="G50" s="49">
        <f>F50-F49</f>
        <v>1.4745370370370372E-2</v>
      </c>
      <c r="H50" s="49"/>
      <c r="I50" s="50"/>
      <c r="J50" s="449"/>
      <c r="K50" s="450"/>
      <c r="L50" s="454"/>
      <c r="M50" s="454"/>
      <c r="N50" s="531"/>
    </row>
    <row r="51" spans="1:14" x14ac:dyDescent="0.3">
      <c r="A51" s="442"/>
      <c r="B51" s="64">
        <v>3</v>
      </c>
      <c r="C51" s="19" t="s">
        <v>371</v>
      </c>
      <c r="D51" s="47">
        <v>0</v>
      </c>
      <c r="E51" s="47">
        <v>3</v>
      </c>
      <c r="F51" s="53">
        <v>4.4247685185185189E-2</v>
      </c>
      <c r="G51" s="54"/>
      <c r="H51" s="54">
        <f>F51-F50</f>
        <v>1.6064814814814816E-2</v>
      </c>
      <c r="I51" s="50"/>
      <c r="J51" s="449"/>
      <c r="K51" s="450"/>
      <c r="L51" s="454"/>
      <c r="M51" s="454"/>
      <c r="N51" s="531"/>
    </row>
    <row r="52" spans="1:14" ht="15" thickBot="1" x14ac:dyDescent="0.35">
      <c r="A52" s="443"/>
      <c r="B52" s="65">
        <v>4</v>
      </c>
      <c r="C52" s="42" t="s">
        <v>211</v>
      </c>
      <c r="D52" s="56">
        <v>1</v>
      </c>
      <c r="E52" s="56">
        <v>0</v>
      </c>
      <c r="F52" s="57">
        <v>5.9756944444444439E-2</v>
      </c>
      <c r="G52" s="58"/>
      <c r="H52" s="58"/>
      <c r="I52" s="59">
        <f>F52-F51</f>
        <v>1.550925925925925E-2</v>
      </c>
      <c r="J52" s="451"/>
      <c r="K52" s="452"/>
      <c r="L52" s="455"/>
      <c r="M52" s="455"/>
      <c r="N52" s="532"/>
    </row>
    <row r="53" spans="1:14" ht="15" thickBot="1" x14ac:dyDescent="0.35">
      <c r="A53" s="441">
        <v>8</v>
      </c>
      <c r="B53" s="444" t="s">
        <v>373</v>
      </c>
      <c r="C53" s="445"/>
      <c r="D53" s="445"/>
      <c r="E53" s="445"/>
      <c r="F53" s="445"/>
      <c r="G53" s="445"/>
      <c r="H53" s="445"/>
      <c r="I53" s="445"/>
      <c r="J53" s="445"/>
      <c r="K53" s="445"/>
      <c r="L53" s="445"/>
      <c r="M53" s="445"/>
      <c r="N53" s="446"/>
    </row>
    <row r="54" spans="1:14" x14ac:dyDescent="0.3">
      <c r="A54" s="442"/>
      <c r="B54" s="334">
        <v>1</v>
      </c>
      <c r="C54" s="43" t="s">
        <v>289</v>
      </c>
      <c r="D54" s="44">
        <v>0</v>
      </c>
      <c r="E54" s="44">
        <v>2</v>
      </c>
      <c r="F54" s="45">
        <v>1.8055555555555557E-2</v>
      </c>
      <c r="G54" s="45"/>
      <c r="H54" s="45"/>
      <c r="I54" s="46"/>
      <c r="J54" s="447">
        <v>6.6585648148148144E-2</v>
      </c>
      <c r="K54" s="448"/>
      <c r="L54" s="453" t="s">
        <v>390</v>
      </c>
      <c r="M54" s="453"/>
      <c r="N54" s="456"/>
    </row>
    <row r="55" spans="1:14" x14ac:dyDescent="0.3">
      <c r="A55" s="442"/>
      <c r="B55" s="335">
        <v>2</v>
      </c>
      <c r="C55" s="19" t="s">
        <v>288</v>
      </c>
      <c r="D55" s="47">
        <v>0</v>
      </c>
      <c r="E55" s="47">
        <v>1</v>
      </c>
      <c r="F55" s="48">
        <v>3.3564814814814818E-2</v>
      </c>
      <c r="G55" s="49">
        <f>F55-F54</f>
        <v>1.5509259259259261E-2</v>
      </c>
      <c r="H55" s="49"/>
      <c r="I55" s="50"/>
      <c r="J55" s="449"/>
      <c r="K55" s="450"/>
      <c r="L55" s="454"/>
      <c r="M55" s="454"/>
      <c r="N55" s="457"/>
    </row>
    <row r="56" spans="1:14" x14ac:dyDescent="0.3">
      <c r="A56" s="442"/>
      <c r="B56" s="336">
        <v>3</v>
      </c>
      <c r="C56" s="51" t="s">
        <v>372</v>
      </c>
      <c r="D56" s="52">
        <v>2</v>
      </c>
      <c r="E56" s="52">
        <v>2</v>
      </c>
      <c r="F56" s="53">
        <v>5.1863425925925931E-2</v>
      </c>
      <c r="G56" s="54"/>
      <c r="H56" s="54">
        <f>F56-F55</f>
        <v>1.8298611111111113E-2</v>
      </c>
      <c r="I56" s="50"/>
      <c r="J56" s="449"/>
      <c r="K56" s="450"/>
      <c r="L56" s="454"/>
      <c r="M56" s="454"/>
      <c r="N56" s="457"/>
    </row>
    <row r="57" spans="1:14" ht="15" thickBot="1" x14ac:dyDescent="0.35">
      <c r="A57" s="536"/>
      <c r="B57" s="55">
        <v>4</v>
      </c>
      <c r="C57" s="42" t="s">
        <v>283</v>
      </c>
      <c r="D57" s="56">
        <v>0</v>
      </c>
      <c r="E57" s="56">
        <v>0</v>
      </c>
      <c r="F57" s="57">
        <v>6.6585648148148144E-2</v>
      </c>
      <c r="G57" s="58"/>
      <c r="H57" s="58"/>
      <c r="I57" s="59">
        <f>F57-F56</f>
        <v>1.4722222222222213E-2</v>
      </c>
      <c r="J57" s="451"/>
      <c r="K57" s="452"/>
      <c r="L57" s="455"/>
      <c r="M57" s="455"/>
      <c r="N57" s="458"/>
    </row>
    <row r="58" spans="1:14" ht="15" thickBot="1" x14ac:dyDescent="0.35">
      <c r="A58" s="441">
        <v>10</v>
      </c>
      <c r="B58" s="444" t="s">
        <v>300</v>
      </c>
      <c r="C58" s="445"/>
      <c r="D58" s="445"/>
      <c r="E58" s="445"/>
      <c r="F58" s="445"/>
      <c r="G58" s="445"/>
      <c r="H58" s="445"/>
      <c r="I58" s="445"/>
      <c r="J58" s="445"/>
      <c r="K58" s="445"/>
      <c r="L58" s="445"/>
      <c r="M58" s="445"/>
      <c r="N58" s="446"/>
    </row>
    <row r="59" spans="1:14" x14ac:dyDescent="0.3">
      <c r="A59" s="442"/>
      <c r="B59" s="60">
        <v>1</v>
      </c>
      <c r="C59" s="43" t="s">
        <v>302</v>
      </c>
      <c r="D59" s="44">
        <v>3</v>
      </c>
      <c r="E59" s="44">
        <v>0</v>
      </c>
      <c r="F59" s="45">
        <v>1.8530092592592595E-2</v>
      </c>
      <c r="G59" s="45"/>
      <c r="H59" s="45"/>
      <c r="I59" s="46"/>
      <c r="J59" s="447">
        <v>6.6666666666666666E-2</v>
      </c>
      <c r="K59" s="448"/>
      <c r="L59" s="453" t="s">
        <v>390</v>
      </c>
      <c r="M59" s="453"/>
      <c r="N59" s="530"/>
    </row>
    <row r="60" spans="1:14" x14ac:dyDescent="0.3">
      <c r="A60" s="442"/>
      <c r="B60" s="204">
        <v>2</v>
      </c>
      <c r="C60" s="62" t="s">
        <v>387</v>
      </c>
      <c r="D60" s="63">
        <v>1</v>
      </c>
      <c r="E60" s="63">
        <v>4</v>
      </c>
      <c r="F60" s="48">
        <v>3.4606481481481481E-2</v>
      </c>
      <c r="G60" s="49">
        <f>F60-F59</f>
        <v>1.6076388888888887E-2</v>
      </c>
      <c r="H60" s="49"/>
      <c r="I60" s="50"/>
      <c r="J60" s="449"/>
      <c r="K60" s="450"/>
      <c r="L60" s="454"/>
      <c r="M60" s="454"/>
      <c r="N60" s="531"/>
    </row>
    <row r="61" spans="1:14" x14ac:dyDescent="0.3">
      <c r="A61" s="442"/>
      <c r="B61" s="64">
        <v>3</v>
      </c>
      <c r="C61" s="19" t="s">
        <v>385</v>
      </c>
      <c r="D61" s="47">
        <v>2</v>
      </c>
      <c r="E61" s="47">
        <v>1</v>
      </c>
      <c r="F61" s="53">
        <v>5.1574074074074078E-2</v>
      </c>
      <c r="G61" s="54"/>
      <c r="H61" s="54">
        <f>F61-F60</f>
        <v>1.6967592592592597E-2</v>
      </c>
      <c r="I61" s="50"/>
      <c r="J61" s="449"/>
      <c r="K61" s="450"/>
      <c r="L61" s="454"/>
      <c r="M61" s="454"/>
      <c r="N61" s="531"/>
    </row>
    <row r="62" spans="1:14" ht="15" thickBot="1" x14ac:dyDescent="0.35">
      <c r="A62" s="443"/>
      <c r="B62" s="65">
        <v>4</v>
      </c>
      <c r="C62" s="42" t="s">
        <v>386</v>
      </c>
      <c r="D62" s="56">
        <v>0</v>
      </c>
      <c r="E62" s="56" t="s">
        <v>335</v>
      </c>
      <c r="F62" s="57">
        <v>6.6666666666666666E-2</v>
      </c>
      <c r="G62" s="58"/>
      <c r="H62" s="58"/>
      <c r="I62" s="59">
        <f>F62-F61</f>
        <v>1.5092592592592588E-2</v>
      </c>
      <c r="J62" s="451"/>
      <c r="K62" s="452"/>
      <c r="L62" s="455"/>
      <c r="M62" s="455"/>
      <c r="N62" s="532"/>
    </row>
    <row r="63" spans="1:14" ht="15" thickBot="1" x14ac:dyDescent="0.35">
      <c r="A63" s="539" t="s">
        <v>411</v>
      </c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1"/>
    </row>
    <row r="64" spans="1:14" ht="15" thickBot="1" x14ac:dyDescent="0.35">
      <c r="A64" s="441">
        <v>2</v>
      </c>
      <c r="B64" s="444" t="s">
        <v>20</v>
      </c>
      <c r="C64" s="445"/>
      <c r="D64" s="445"/>
      <c r="E64" s="445"/>
      <c r="F64" s="445"/>
      <c r="G64" s="445"/>
      <c r="H64" s="445"/>
      <c r="I64" s="445"/>
      <c r="J64" s="445"/>
      <c r="K64" s="445"/>
      <c r="L64" s="445"/>
      <c r="M64" s="445"/>
      <c r="N64" s="446"/>
    </row>
    <row r="65" spans="1:14" x14ac:dyDescent="0.3">
      <c r="A65" s="442"/>
      <c r="B65" s="334">
        <v>1</v>
      </c>
      <c r="C65" s="43" t="s">
        <v>201</v>
      </c>
      <c r="D65" s="44">
        <v>0</v>
      </c>
      <c r="E65" s="44">
        <v>1</v>
      </c>
      <c r="F65" s="45">
        <v>1.2013888888888888E-2</v>
      </c>
      <c r="G65" s="45"/>
      <c r="H65" s="45"/>
      <c r="I65" s="46"/>
      <c r="J65" s="447">
        <v>4.8310185185185178E-2</v>
      </c>
      <c r="K65" s="448"/>
      <c r="L65" s="453">
        <v>1</v>
      </c>
      <c r="M65" s="453">
        <v>72</v>
      </c>
      <c r="N65" s="456" t="s">
        <v>0</v>
      </c>
    </row>
    <row r="66" spans="1:14" x14ac:dyDescent="0.3">
      <c r="A66" s="442"/>
      <c r="B66" s="335">
        <v>2</v>
      </c>
      <c r="C66" s="19" t="s">
        <v>186</v>
      </c>
      <c r="D66" s="47">
        <v>0</v>
      </c>
      <c r="E66" s="47">
        <v>0</v>
      </c>
      <c r="F66" s="48">
        <v>2.4872685185185189E-2</v>
      </c>
      <c r="G66" s="49">
        <f>F66-F65</f>
        <v>1.28587962962963E-2</v>
      </c>
      <c r="H66" s="49"/>
      <c r="I66" s="50"/>
      <c r="J66" s="449"/>
      <c r="K66" s="450"/>
      <c r="L66" s="454"/>
      <c r="M66" s="454"/>
      <c r="N66" s="457"/>
    </row>
    <row r="67" spans="1:14" x14ac:dyDescent="0.3">
      <c r="A67" s="442"/>
      <c r="B67" s="336">
        <v>3</v>
      </c>
      <c r="C67" s="51" t="s">
        <v>376</v>
      </c>
      <c r="D67" s="52">
        <v>0</v>
      </c>
      <c r="E67" s="52">
        <v>0</v>
      </c>
      <c r="F67" s="53">
        <v>3.6469907407407402E-2</v>
      </c>
      <c r="G67" s="54"/>
      <c r="H67" s="54">
        <f>F67-F66</f>
        <v>1.1597222222222214E-2</v>
      </c>
      <c r="I67" s="50"/>
      <c r="J67" s="449"/>
      <c r="K67" s="450"/>
      <c r="L67" s="454"/>
      <c r="M67" s="454"/>
      <c r="N67" s="457"/>
    </row>
    <row r="68" spans="1:14" ht="15" thickBot="1" x14ac:dyDescent="0.35">
      <c r="A68" s="443"/>
      <c r="B68" s="55">
        <v>4</v>
      </c>
      <c r="C68" s="42" t="s">
        <v>284</v>
      </c>
      <c r="D68" s="56">
        <v>0</v>
      </c>
      <c r="E68" s="56">
        <v>0</v>
      </c>
      <c r="F68" s="57">
        <v>4.8310185185185178E-2</v>
      </c>
      <c r="G68" s="58"/>
      <c r="H68" s="58"/>
      <c r="I68" s="59">
        <f>F68-F67</f>
        <v>1.1840277777777776E-2</v>
      </c>
      <c r="J68" s="451"/>
      <c r="K68" s="452"/>
      <c r="L68" s="455"/>
      <c r="M68" s="455"/>
      <c r="N68" s="458"/>
    </row>
    <row r="69" spans="1:14" ht="15" thickBot="1" x14ac:dyDescent="0.35">
      <c r="A69" s="529">
        <v>3</v>
      </c>
      <c r="B69" s="444" t="s">
        <v>19</v>
      </c>
      <c r="C69" s="445"/>
      <c r="D69" s="445"/>
      <c r="E69" s="445"/>
      <c r="F69" s="445"/>
      <c r="G69" s="445"/>
      <c r="H69" s="445"/>
      <c r="I69" s="445"/>
      <c r="J69" s="445"/>
      <c r="K69" s="445"/>
      <c r="L69" s="445"/>
      <c r="M69" s="445"/>
      <c r="N69" s="446"/>
    </row>
    <row r="70" spans="1:14" x14ac:dyDescent="0.3">
      <c r="A70" s="442"/>
      <c r="B70" s="74">
        <v>1</v>
      </c>
      <c r="C70" s="332" t="s">
        <v>177</v>
      </c>
      <c r="D70" s="207">
        <v>0</v>
      </c>
      <c r="E70" s="207">
        <v>0</v>
      </c>
      <c r="F70" s="45">
        <v>1.2361111111111113E-2</v>
      </c>
      <c r="G70" s="45"/>
      <c r="H70" s="45"/>
      <c r="I70" s="46"/>
      <c r="J70" s="447">
        <v>4.8946759259259259E-2</v>
      </c>
      <c r="K70" s="448"/>
      <c r="L70" s="453">
        <v>2</v>
      </c>
      <c r="M70" s="453">
        <v>64</v>
      </c>
      <c r="N70" s="456" t="s">
        <v>0</v>
      </c>
    </row>
    <row r="71" spans="1:14" x14ac:dyDescent="0.3">
      <c r="A71" s="442"/>
      <c r="B71" s="72">
        <v>2</v>
      </c>
      <c r="C71" s="62" t="s">
        <v>290</v>
      </c>
      <c r="D71" s="63">
        <v>0</v>
      </c>
      <c r="E71" s="63">
        <v>0</v>
      </c>
      <c r="F71" s="48">
        <v>2.4305555555555556E-2</v>
      </c>
      <c r="G71" s="49">
        <f>F71-F70</f>
        <v>1.1944444444444443E-2</v>
      </c>
      <c r="H71" s="49"/>
      <c r="I71" s="50"/>
      <c r="J71" s="449"/>
      <c r="K71" s="450"/>
      <c r="L71" s="454"/>
      <c r="M71" s="454"/>
      <c r="N71" s="457"/>
    </row>
    <row r="72" spans="1:14" x14ac:dyDescent="0.3">
      <c r="A72" s="442"/>
      <c r="B72" s="335">
        <v>3</v>
      </c>
      <c r="C72" s="19" t="s">
        <v>382</v>
      </c>
      <c r="D72" s="47">
        <v>0</v>
      </c>
      <c r="E72" s="47">
        <v>0</v>
      </c>
      <c r="F72" s="53">
        <v>3.6631944444444446E-2</v>
      </c>
      <c r="G72" s="54"/>
      <c r="H72" s="54">
        <f>F72-F71</f>
        <v>1.232638888888889E-2</v>
      </c>
      <c r="I72" s="50"/>
      <c r="J72" s="449"/>
      <c r="K72" s="450"/>
      <c r="L72" s="454"/>
      <c r="M72" s="454"/>
      <c r="N72" s="457"/>
    </row>
    <row r="73" spans="1:14" ht="15" thickBot="1" x14ac:dyDescent="0.35">
      <c r="A73" s="442"/>
      <c r="B73" s="55">
        <v>4</v>
      </c>
      <c r="C73" s="73" t="s">
        <v>202</v>
      </c>
      <c r="D73" s="56">
        <v>0</v>
      </c>
      <c r="E73" s="56">
        <v>0</v>
      </c>
      <c r="F73" s="57">
        <v>4.8946759259259259E-2</v>
      </c>
      <c r="G73" s="58"/>
      <c r="H73" s="58"/>
      <c r="I73" s="59">
        <f>F73-F72</f>
        <v>1.2314814814814813E-2</v>
      </c>
      <c r="J73" s="451"/>
      <c r="K73" s="452"/>
      <c r="L73" s="455"/>
      <c r="M73" s="455"/>
      <c r="N73" s="458"/>
    </row>
    <row r="74" spans="1:14" ht="15" thickBot="1" x14ac:dyDescent="0.35">
      <c r="A74" s="441">
        <v>4</v>
      </c>
      <c r="B74" s="444" t="s">
        <v>35</v>
      </c>
      <c r="C74" s="445"/>
      <c r="D74" s="445"/>
      <c r="E74" s="445"/>
      <c r="F74" s="445"/>
      <c r="G74" s="445"/>
      <c r="H74" s="445"/>
      <c r="I74" s="445"/>
      <c r="J74" s="445"/>
      <c r="K74" s="445"/>
      <c r="L74" s="445"/>
      <c r="M74" s="445"/>
      <c r="N74" s="446"/>
    </row>
    <row r="75" spans="1:14" x14ac:dyDescent="0.3">
      <c r="A75" s="442"/>
      <c r="B75" s="334">
        <v>1</v>
      </c>
      <c r="C75" s="43" t="s">
        <v>377</v>
      </c>
      <c r="D75" s="44">
        <v>0</v>
      </c>
      <c r="E75" s="44">
        <v>0</v>
      </c>
      <c r="F75" s="45">
        <v>1.275462962962963E-2</v>
      </c>
      <c r="G75" s="45"/>
      <c r="H75" s="45"/>
      <c r="I75" s="46"/>
      <c r="J75" s="447">
        <v>5.2384259259259262E-2</v>
      </c>
      <c r="K75" s="448"/>
      <c r="L75" s="453">
        <v>3</v>
      </c>
      <c r="M75" s="453">
        <v>56</v>
      </c>
      <c r="N75" s="530"/>
    </row>
    <row r="76" spans="1:14" x14ac:dyDescent="0.3">
      <c r="A76" s="442"/>
      <c r="B76" s="335">
        <v>2</v>
      </c>
      <c r="C76" s="19" t="s">
        <v>190</v>
      </c>
      <c r="D76" s="47">
        <v>0</v>
      </c>
      <c r="E76" s="47">
        <v>0</v>
      </c>
      <c r="F76" s="48">
        <v>2.5914351851851855E-2</v>
      </c>
      <c r="G76" s="49">
        <f>F76-F75</f>
        <v>1.3159722222222225E-2</v>
      </c>
      <c r="H76" s="49"/>
      <c r="I76" s="50"/>
      <c r="J76" s="449"/>
      <c r="K76" s="450"/>
      <c r="L76" s="454"/>
      <c r="M76" s="454"/>
      <c r="N76" s="531"/>
    </row>
    <row r="77" spans="1:14" x14ac:dyDescent="0.3">
      <c r="A77" s="442"/>
      <c r="B77" s="335">
        <v>3</v>
      </c>
      <c r="C77" s="19" t="s">
        <v>179</v>
      </c>
      <c r="D77" s="52">
        <v>0</v>
      </c>
      <c r="E77" s="52">
        <v>0</v>
      </c>
      <c r="F77" s="53">
        <v>3.8483796296296294E-2</v>
      </c>
      <c r="G77" s="54"/>
      <c r="H77" s="54">
        <f>F77-F76</f>
        <v>1.2569444444444439E-2</v>
      </c>
      <c r="I77" s="50"/>
      <c r="J77" s="449"/>
      <c r="K77" s="450"/>
      <c r="L77" s="454"/>
      <c r="M77" s="454"/>
      <c r="N77" s="531"/>
    </row>
    <row r="78" spans="1:14" ht="15" thickBot="1" x14ac:dyDescent="0.35">
      <c r="A78" s="443"/>
      <c r="B78" s="55">
        <v>4</v>
      </c>
      <c r="C78" s="42" t="s">
        <v>188</v>
      </c>
      <c r="D78" s="56">
        <v>0</v>
      </c>
      <c r="E78" s="56">
        <v>1</v>
      </c>
      <c r="F78" s="57">
        <v>5.2384259259259262E-2</v>
      </c>
      <c r="G78" s="58"/>
      <c r="H78" s="58"/>
      <c r="I78" s="59">
        <f>F78-F77</f>
        <v>1.3900462962962969E-2</v>
      </c>
      <c r="J78" s="451"/>
      <c r="K78" s="452"/>
      <c r="L78" s="455"/>
      <c r="M78" s="455"/>
      <c r="N78" s="532"/>
    </row>
    <row r="79" spans="1:14" ht="15" thickBot="1" x14ac:dyDescent="0.35">
      <c r="A79" s="441">
        <v>5</v>
      </c>
      <c r="B79" s="533" t="s">
        <v>33</v>
      </c>
      <c r="C79" s="534"/>
      <c r="D79" s="534"/>
      <c r="E79" s="534"/>
      <c r="F79" s="534"/>
      <c r="G79" s="534"/>
      <c r="H79" s="534"/>
      <c r="I79" s="534"/>
      <c r="J79" s="534"/>
      <c r="K79" s="534"/>
      <c r="L79" s="534"/>
      <c r="M79" s="534"/>
      <c r="N79" s="535"/>
    </row>
    <row r="80" spans="1:14" x14ac:dyDescent="0.3">
      <c r="A80" s="442"/>
      <c r="B80" s="334">
        <v>1</v>
      </c>
      <c r="C80" s="43" t="s">
        <v>194</v>
      </c>
      <c r="D80" s="44">
        <v>0</v>
      </c>
      <c r="E80" s="44">
        <v>0</v>
      </c>
      <c r="F80" s="45">
        <v>1.3252314814814814E-2</v>
      </c>
      <c r="G80" s="45"/>
      <c r="H80" s="45"/>
      <c r="I80" s="46"/>
      <c r="J80" s="447">
        <v>5.5555555555555552E-2</v>
      </c>
      <c r="K80" s="448"/>
      <c r="L80" s="453">
        <v>4</v>
      </c>
      <c r="M80" s="453">
        <v>52</v>
      </c>
      <c r="N80" s="456"/>
    </row>
    <row r="81" spans="1:14" x14ac:dyDescent="0.3">
      <c r="A81" s="442"/>
      <c r="B81" s="335">
        <v>2</v>
      </c>
      <c r="C81" s="19" t="s">
        <v>208</v>
      </c>
      <c r="D81" s="47">
        <v>0</v>
      </c>
      <c r="E81" s="47">
        <v>1</v>
      </c>
      <c r="F81" s="48">
        <v>2.7951388888888887E-2</v>
      </c>
      <c r="G81" s="49">
        <f>F81-F80</f>
        <v>1.4699074074074073E-2</v>
      </c>
      <c r="H81" s="49"/>
      <c r="I81" s="50"/>
      <c r="J81" s="449"/>
      <c r="K81" s="450"/>
      <c r="L81" s="454"/>
      <c r="M81" s="454"/>
      <c r="N81" s="457"/>
    </row>
    <row r="82" spans="1:14" x14ac:dyDescent="0.3">
      <c r="A82" s="442"/>
      <c r="B82" s="336">
        <v>3</v>
      </c>
      <c r="C82" s="51" t="s">
        <v>195</v>
      </c>
      <c r="D82" s="52">
        <v>0</v>
      </c>
      <c r="E82" s="52">
        <v>1</v>
      </c>
      <c r="F82" s="53">
        <v>4.0937500000000002E-2</v>
      </c>
      <c r="G82" s="54"/>
      <c r="H82" s="54">
        <f>F82-F81</f>
        <v>1.2986111111111115E-2</v>
      </c>
      <c r="I82" s="50"/>
      <c r="J82" s="449"/>
      <c r="K82" s="450"/>
      <c r="L82" s="454"/>
      <c r="M82" s="454"/>
      <c r="N82" s="457"/>
    </row>
    <row r="83" spans="1:14" ht="15" thickBot="1" x14ac:dyDescent="0.35">
      <c r="A83" s="443"/>
      <c r="B83" s="55">
        <v>4</v>
      </c>
      <c r="C83" s="42" t="s">
        <v>378</v>
      </c>
      <c r="D83" s="56">
        <v>2</v>
      </c>
      <c r="E83" s="56">
        <v>0</v>
      </c>
      <c r="F83" s="57">
        <v>5.5555555555555552E-2</v>
      </c>
      <c r="G83" s="58"/>
      <c r="H83" s="58"/>
      <c r="I83" s="59">
        <f>F83-F82</f>
        <v>1.4618055555555551E-2</v>
      </c>
      <c r="J83" s="451"/>
      <c r="K83" s="452"/>
      <c r="L83" s="455"/>
      <c r="M83" s="455"/>
      <c r="N83" s="458"/>
    </row>
    <row r="84" spans="1:14" ht="15" thickBot="1" x14ac:dyDescent="0.35">
      <c r="A84" s="529">
        <v>1</v>
      </c>
      <c r="B84" s="444" t="s">
        <v>267</v>
      </c>
      <c r="C84" s="445"/>
      <c r="D84" s="445"/>
      <c r="E84" s="445"/>
      <c r="F84" s="445"/>
      <c r="G84" s="445"/>
      <c r="H84" s="445"/>
      <c r="I84" s="445"/>
      <c r="J84" s="445"/>
      <c r="K84" s="445"/>
      <c r="L84" s="445"/>
      <c r="M84" s="445"/>
      <c r="N84" s="446"/>
    </row>
    <row r="85" spans="1:14" x14ac:dyDescent="0.3">
      <c r="A85" s="442"/>
      <c r="B85" s="74">
        <v>1</v>
      </c>
      <c r="C85" s="332" t="s">
        <v>331</v>
      </c>
      <c r="D85" s="207">
        <v>0</v>
      </c>
      <c r="E85" s="207">
        <v>2</v>
      </c>
      <c r="F85" s="45">
        <v>1.7627314814814814E-2</v>
      </c>
      <c r="G85" s="45"/>
      <c r="H85" s="45"/>
      <c r="I85" s="46"/>
      <c r="J85" s="447">
        <v>8.3657407407407403E-2</v>
      </c>
      <c r="K85" s="448"/>
      <c r="L85" s="453">
        <v>5</v>
      </c>
      <c r="M85" s="453">
        <v>48</v>
      </c>
      <c r="N85" s="456"/>
    </row>
    <row r="86" spans="1:14" x14ac:dyDescent="0.3">
      <c r="A86" s="442"/>
      <c r="B86" s="72">
        <v>2</v>
      </c>
      <c r="C86" s="62" t="s">
        <v>375</v>
      </c>
      <c r="D86" s="63">
        <v>4</v>
      </c>
      <c r="E86" s="63">
        <v>4</v>
      </c>
      <c r="F86" s="48">
        <v>4.162037037037037E-2</v>
      </c>
      <c r="G86" s="49">
        <f>F86-F85</f>
        <v>2.3993055555555556E-2</v>
      </c>
      <c r="H86" s="49"/>
      <c r="I86" s="50"/>
      <c r="J86" s="449"/>
      <c r="K86" s="450"/>
      <c r="L86" s="454"/>
      <c r="M86" s="454"/>
      <c r="N86" s="457"/>
    </row>
    <row r="87" spans="1:14" x14ac:dyDescent="0.3">
      <c r="A87" s="442"/>
      <c r="B87" s="335">
        <v>3</v>
      </c>
      <c r="C87" s="19" t="s">
        <v>276</v>
      </c>
      <c r="D87" s="47">
        <v>0</v>
      </c>
      <c r="E87" s="47">
        <v>1</v>
      </c>
      <c r="F87" s="53">
        <v>6.1874999999999993E-2</v>
      </c>
      <c r="G87" s="54"/>
      <c r="H87" s="54">
        <f>F87-F86</f>
        <v>2.0254629629629622E-2</v>
      </c>
      <c r="I87" s="50"/>
      <c r="J87" s="449"/>
      <c r="K87" s="450"/>
      <c r="L87" s="454"/>
      <c r="M87" s="454"/>
      <c r="N87" s="457"/>
    </row>
    <row r="88" spans="1:14" ht="15" thickBot="1" x14ac:dyDescent="0.35">
      <c r="A88" s="442"/>
      <c r="B88" s="55">
        <v>4</v>
      </c>
      <c r="C88" s="73" t="s">
        <v>295</v>
      </c>
      <c r="D88" s="56">
        <v>2</v>
      </c>
      <c r="E88" s="56">
        <v>2</v>
      </c>
      <c r="F88" s="57">
        <v>8.3657407407407403E-2</v>
      </c>
      <c r="G88" s="58"/>
      <c r="H88" s="58"/>
      <c r="I88" s="59">
        <f>F88-F87</f>
        <v>2.178240740740741E-2</v>
      </c>
      <c r="J88" s="451"/>
      <c r="K88" s="452"/>
      <c r="L88" s="455"/>
      <c r="M88" s="455"/>
      <c r="N88" s="458"/>
    </row>
    <row r="89" spans="1:14" ht="15" thickBot="1" x14ac:dyDescent="0.35">
      <c r="A89" s="441">
        <v>9</v>
      </c>
      <c r="B89" s="444" t="s">
        <v>307</v>
      </c>
      <c r="C89" s="445"/>
      <c r="D89" s="445"/>
      <c r="E89" s="445"/>
      <c r="F89" s="445"/>
      <c r="G89" s="445"/>
      <c r="H89" s="445"/>
      <c r="I89" s="445"/>
      <c r="J89" s="445"/>
      <c r="K89" s="445"/>
      <c r="L89" s="445"/>
      <c r="M89" s="445"/>
      <c r="N89" s="446"/>
    </row>
    <row r="90" spans="1:14" x14ac:dyDescent="0.3">
      <c r="A90" s="442"/>
      <c r="B90" s="334">
        <v>1</v>
      </c>
      <c r="C90" s="43" t="s">
        <v>279</v>
      </c>
      <c r="D90" s="44">
        <v>0</v>
      </c>
      <c r="E90" s="44">
        <v>0</v>
      </c>
      <c r="F90" s="45">
        <v>1.247685185185185E-2</v>
      </c>
      <c r="G90" s="45"/>
      <c r="H90" s="45"/>
      <c r="I90" s="46"/>
      <c r="J90" s="447">
        <v>5.3182870370370366E-2</v>
      </c>
      <c r="K90" s="448"/>
      <c r="L90" s="453" t="s">
        <v>390</v>
      </c>
      <c r="M90" s="453"/>
      <c r="N90" s="456"/>
    </row>
    <row r="91" spans="1:14" x14ac:dyDescent="0.3">
      <c r="A91" s="442"/>
      <c r="B91" s="335">
        <v>2</v>
      </c>
      <c r="C91" s="19" t="s">
        <v>216</v>
      </c>
      <c r="D91" s="47">
        <v>1</v>
      </c>
      <c r="E91" s="47">
        <v>1</v>
      </c>
      <c r="F91" s="48">
        <v>2.6747685185185183E-2</v>
      </c>
      <c r="G91" s="49">
        <f>F91-F90</f>
        <v>1.4270833333333333E-2</v>
      </c>
      <c r="H91" s="49"/>
      <c r="I91" s="50"/>
      <c r="J91" s="449"/>
      <c r="K91" s="450"/>
      <c r="L91" s="454"/>
      <c r="M91" s="454"/>
      <c r="N91" s="457"/>
    </row>
    <row r="92" spans="1:14" x14ac:dyDescent="0.3">
      <c r="A92" s="442"/>
      <c r="B92" s="336">
        <v>3</v>
      </c>
      <c r="C92" s="51" t="s">
        <v>304</v>
      </c>
      <c r="D92" s="52">
        <v>0</v>
      </c>
      <c r="E92" s="52">
        <v>0</v>
      </c>
      <c r="F92" s="53">
        <v>3.9525462962962964E-2</v>
      </c>
      <c r="G92" s="54"/>
      <c r="H92" s="54">
        <f>F92-F91</f>
        <v>1.277777777777778E-2</v>
      </c>
      <c r="I92" s="50"/>
      <c r="J92" s="449"/>
      <c r="K92" s="450"/>
      <c r="L92" s="454"/>
      <c r="M92" s="454"/>
      <c r="N92" s="457"/>
    </row>
    <row r="93" spans="1:14" ht="15" thickBot="1" x14ac:dyDescent="0.35">
      <c r="A93" s="536"/>
      <c r="B93" s="55">
        <v>4</v>
      </c>
      <c r="C93" s="42" t="s">
        <v>203</v>
      </c>
      <c r="D93" s="56">
        <v>1</v>
      </c>
      <c r="E93" s="56">
        <v>2</v>
      </c>
      <c r="F93" s="57">
        <v>5.3182870370370366E-2</v>
      </c>
      <c r="G93" s="58"/>
      <c r="H93" s="58"/>
      <c r="I93" s="59">
        <f>F93-F92</f>
        <v>1.3657407407407403E-2</v>
      </c>
      <c r="J93" s="451"/>
      <c r="K93" s="452"/>
      <c r="L93" s="455"/>
      <c r="M93" s="455"/>
      <c r="N93" s="458"/>
    </row>
    <row r="94" spans="1:14" ht="15" thickBot="1" x14ac:dyDescent="0.35">
      <c r="A94" s="441">
        <v>6</v>
      </c>
      <c r="B94" s="444" t="s">
        <v>370</v>
      </c>
      <c r="C94" s="445"/>
      <c r="D94" s="445"/>
      <c r="E94" s="445"/>
      <c r="F94" s="445"/>
      <c r="G94" s="445"/>
      <c r="H94" s="445"/>
      <c r="I94" s="445"/>
      <c r="J94" s="445"/>
      <c r="K94" s="445"/>
      <c r="L94" s="445"/>
      <c r="M94" s="445"/>
      <c r="N94" s="446"/>
    </row>
    <row r="95" spans="1:14" x14ac:dyDescent="0.3">
      <c r="A95" s="442"/>
      <c r="B95" s="60">
        <v>1</v>
      </c>
      <c r="C95" s="43" t="s">
        <v>205</v>
      </c>
      <c r="D95" s="44">
        <v>0</v>
      </c>
      <c r="E95" s="44">
        <v>0</v>
      </c>
      <c r="F95" s="45">
        <v>1.40625E-2</v>
      </c>
      <c r="G95" s="45"/>
      <c r="H95" s="45"/>
      <c r="I95" s="46"/>
      <c r="J95" s="447">
        <v>6.0578703703703711E-2</v>
      </c>
      <c r="K95" s="448"/>
      <c r="L95" s="453" t="s">
        <v>390</v>
      </c>
      <c r="M95" s="453"/>
      <c r="N95" s="456"/>
    </row>
    <row r="96" spans="1:14" x14ac:dyDescent="0.3">
      <c r="A96" s="442"/>
      <c r="B96" s="204">
        <v>2</v>
      </c>
      <c r="C96" s="62" t="s">
        <v>192</v>
      </c>
      <c r="D96" s="63">
        <v>0</v>
      </c>
      <c r="E96" s="143">
        <v>0</v>
      </c>
      <c r="F96" s="48">
        <v>2.7175925925925926E-2</v>
      </c>
      <c r="G96" s="49">
        <f>F96-F95</f>
        <v>1.3113425925925926E-2</v>
      </c>
      <c r="H96" s="49"/>
      <c r="I96" s="50"/>
      <c r="J96" s="449"/>
      <c r="K96" s="450"/>
      <c r="L96" s="454"/>
      <c r="M96" s="454"/>
      <c r="N96" s="457"/>
    </row>
    <row r="97" spans="1:14" x14ac:dyDescent="0.3">
      <c r="A97" s="442"/>
      <c r="B97" s="64">
        <v>3</v>
      </c>
      <c r="C97" s="19" t="s">
        <v>282</v>
      </c>
      <c r="D97" s="47">
        <v>0</v>
      </c>
      <c r="E97" s="47">
        <v>0</v>
      </c>
      <c r="F97" s="53">
        <v>4.299768518518518E-2</v>
      </c>
      <c r="G97" s="54"/>
      <c r="H97" s="54">
        <f>F97-F96</f>
        <v>1.5821759259259254E-2</v>
      </c>
      <c r="I97" s="50"/>
      <c r="J97" s="449"/>
      <c r="K97" s="450"/>
      <c r="L97" s="454"/>
      <c r="M97" s="454"/>
      <c r="N97" s="457"/>
    </row>
    <row r="98" spans="1:14" ht="15" thickBot="1" x14ac:dyDescent="0.35">
      <c r="A98" s="443"/>
      <c r="B98" s="65">
        <v>4</v>
      </c>
      <c r="C98" s="42" t="s">
        <v>403</v>
      </c>
      <c r="D98" s="56">
        <v>3</v>
      </c>
      <c r="E98" s="56">
        <v>4</v>
      </c>
      <c r="F98" s="57">
        <v>6.0578703703703711E-2</v>
      </c>
      <c r="G98" s="58"/>
      <c r="H98" s="58"/>
      <c r="I98" s="59">
        <f>F98-F97</f>
        <v>1.7581018518518531E-2</v>
      </c>
      <c r="J98" s="451"/>
      <c r="K98" s="452"/>
      <c r="L98" s="455"/>
      <c r="M98" s="455"/>
      <c r="N98" s="458"/>
    </row>
    <row r="99" spans="1:14" ht="15" thickBot="1" x14ac:dyDescent="0.35">
      <c r="A99" s="441">
        <v>8</v>
      </c>
      <c r="B99" s="444" t="s">
        <v>370</v>
      </c>
      <c r="C99" s="445"/>
      <c r="D99" s="445"/>
      <c r="E99" s="445"/>
      <c r="F99" s="445"/>
      <c r="G99" s="445"/>
      <c r="H99" s="445"/>
      <c r="I99" s="445"/>
      <c r="J99" s="445"/>
      <c r="K99" s="445"/>
      <c r="L99" s="445"/>
      <c r="M99" s="445"/>
      <c r="N99" s="446"/>
    </row>
    <row r="100" spans="1:14" x14ac:dyDescent="0.3">
      <c r="A100" s="442"/>
      <c r="B100" s="257">
        <v>1</v>
      </c>
      <c r="C100" s="43" t="s">
        <v>381</v>
      </c>
      <c r="D100" s="44">
        <v>0</v>
      </c>
      <c r="E100" s="44">
        <v>0</v>
      </c>
      <c r="F100" s="45">
        <v>1.357638888888889E-2</v>
      </c>
      <c r="G100" s="45"/>
      <c r="H100" s="45"/>
      <c r="I100" s="46"/>
      <c r="J100" s="447">
        <v>6.2280092592592595E-2</v>
      </c>
      <c r="K100" s="448"/>
      <c r="L100" s="453" t="s">
        <v>390</v>
      </c>
      <c r="M100" s="453"/>
      <c r="N100" s="456"/>
    </row>
    <row r="101" spans="1:14" x14ac:dyDescent="0.3">
      <c r="A101" s="442"/>
      <c r="B101" s="258">
        <v>2</v>
      </c>
      <c r="C101" s="19" t="s">
        <v>217</v>
      </c>
      <c r="D101" s="47">
        <v>0</v>
      </c>
      <c r="E101" s="47">
        <v>0</v>
      </c>
      <c r="F101" s="48">
        <v>2.8645833333333332E-2</v>
      </c>
      <c r="G101" s="49">
        <f>F101-F100</f>
        <v>1.5069444444444443E-2</v>
      </c>
      <c r="H101" s="49"/>
      <c r="I101" s="50"/>
      <c r="J101" s="449"/>
      <c r="K101" s="450"/>
      <c r="L101" s="454"/>
      <c r="M101" s="454"/>
      <c r="N101" s="457"/>
    </row>
    <row r="102" spans="1:14" x14ac:dyDescent="0.3">
      <c r="A102" s="442"/>
      <c r="B102" s="259">
        <v>3</v>
      </c>
      <c r="C102" s="51" t="s">
        <v>330</v>
      </c>
      <c r="D102" s="52">
        <v>1</v>
      </c>
      <c r="E102" s="52">
        <v>0</v>
      </c>
      <c r="F102" s="53">
        <v>4.4421296296296299E-2</v>
      </c>
      <c r="G102" s="54"/>
      <c r="H102" s="54">
        <f>F102-F101</f>
        <v>1.5775462962962967E-2</v>
      </c>
      <c r="I102" s="50"/>
      <c r="J102" s="449"/>
      <c r="K102" s="450"/>
      <c r="L102" s="454"/>
      <c r="M102" s="454"/>
      <c r="N102" s="457"/>
    </row>
    <row r="103" spans="1:14" ht="15" thickBot="1" x14ac:dyDescent="0.35">
      <c r="A103" s="536"/>
      <c r="B103" s="55">
        <v>4</v>
      </c>
      <c r="C103" s="42" t="s">
        <v>388</v>
      </c>
      <c r="D103" s="56">
        <v>3</v>
      </c>
      <c r="E103" s="56">
        <v>2</v>
      </c>
      <c r="F103" s="57">
        <v>6.2280092592592595E-2</v>
      </c>
      <c r="G103" s="58"/>
      <c r="H103" s="58"/>
      <c r="I103" s="59">
        <f>F103-F102</f>
        <v>1.7858796296296296E-2</v>
      </c>
      <c r="J103" s="451"/>
      <c r="K103" s="452"/>
      <c r="L103" s="455"/>
      <c r="M103" s="455"/>
      <c r="N103" s="458"/>
    </row>
    <row r="104" spans="1:14" ht="15" thickBot="1" x14ac:dyDescent="0.35">
      <c r="A104" s="441">
        <v>7</v>
      </c>
      <c r="B104" s="444" t="s">
        <v>373</v>
      </c>
      <c r="C104" s="445"/>
      <c r="D104" s="445"/>
      <c r="E104" s="445"/>
      <c r="F104" s="445"/>
      <c r="G104" s="445"/>
      <c r="H104" s="445"/>
      <c r="I104" s="445"/>
      <c r="J104" s="445"/>
      <c r="K104" s="445"/>
      <c r="L104" s="445"/>
      <c r="M104" s="445"/>
      <c r="N104" s="446"/>
    </row>
    <row r="105" spans="1:14" x14ac:dyDescent="0.3">
      <c r="A105" s="442"/>
      <c r="B105" s="60">
        <v>1</v>
      </c>
      <c r="C105" s="43" t="s">
        <v>275</v>
      </c>
      <c r="D105" s="44">
        <v>0</v>
      </c>
      <c r="E105" s="44">
        <v>0</v>
      </c>
      <c r="F105" s="45">
        <v>1.5185185185185185E-2</v>
      </c>
      <c r="G105" s="45"/>
      <c r="H105" s="45"/>
      <c r="I105" s="46"/>
      <c r="J105" s="447">
        <v>7.12037037037037E-2</v>
      </c>
      <c r="K105" s="448"/>
      <c r="L105" s="453" t="s">
        <v>390</v>
      </c>
      <c r="M105" s="453"/>
      <c r="N105" s="530"/>
    </row>
    <row r="106" spans="1:14" x14ac:dyDescent="0.3">
      <c r="A106" s="442"/>
      <c r="B106" s="204">
        <v>2</v>
      </c>
      <c r="C106" s="62" t="s">
        <v>379</v>
      </c>
      <c r="D106" s="63">
        <v>3</v>
      </c>
      <c r="E106" s="63">
        <v>2</v>
      </c>
      <c r="F106" s="48">
        <v>3.4363425925925929E-2</v>
      </c>
      <c r="G106" s="49">
        <f>F106-F105</f>
        <v>1.9178240740740746E-2</v>
      </c>
      <c r="H106" s="49"/>
      <c r="I106" s="50"/>
      <c r="J106" s="449"/>
      <c r="K106" s="450"/>
      <c r="L106" s="454"/>
      <c r="M106" s="454"/>
      <c r="N106" s="531"/>
    </row>
    <row r="107" spans="1:14" x14ac:dyDescent="0.3">
      <c r="A107" s="442"/>
      <c r="B107" s="64">
        <v>3</v>
      </c>
      <c r="C107" s="19" t="s">
        <v>380</v>
      </c>
      <c r="D107" s="47">
        <v>0</v>
      </c>
      <c r="E107" s="47">
        <v>4</v>
      </c>
      <c r="F107" s="53">
        <v>5.3368055555555551E-2</v>
      </c>
      <c r="G107" s="54"/>
      <c r="H107" s="54">
        <f>F107-F106</f>
        <v>1.9004629629629621E-2</v>
      </c>
      <c r="I107" s="50"/>
      <c r="J107" s="449"/>
      <c r="K107" s="450"/>
      <c r="L107" s="454"/>
      <c r="M107" s="454"/>
      <c r="N107" s="531"/>
    </row>
    <row r="108" spans="1:14" ht="15" thickBot="1" x14ac:dyDescent="0.35">
      <c r="A108" s="443"/>
      <c r="B108" s="65">
        <v>4</v>
      </c>
      <c r="C108" s="42" t="s">
        <v>287</v>
      </c>
      <c r="D108" s="56">
        <v>0</v>
      </c>
      <c r="E108" s="56">
        <v>0</v>
      </c>
      <c r="F108" s="57">
        <v>7.12037037037037E-2</v>
      </c>
      <c r="G108" s="58"/>
      <c r="H108" s="58"/>
      <c r="I108" s="59">
        <f>F108-F107</f>
        <v>1.7835648148148149E-2</v>
      </c>
      <c r="J108" s="451"/>
      <c r="K108" s="452"/>
      <c r="L108" s="455"/>
      <c r="M108" s="455"/>
      <c r="N108" s="532"/>
    </row>
    <row r="109" spans="1:14" x14ac:dyDescent="0.3">
      <c r="A109" s="511" t="s">
        <v>212</v>
      </c>
      <c r="B109" s="512"/>
      <c r="C109" s="512"/>
      <c r="D109" s="512"/>
      <c r="E109" s="512"/>
      <c r="F109" s="513"/>
      <c r="G109" s="513"/>
      <c r="H109" s="512" t="s">
        <v>128</v>
      </c>
      <c r="I109" s="512"/>
      <c r="J109" s="515" t="s">
        <v>215</v>
      </c>
      <c r="K109" s="516"/>
      <c r="L109" s="516"/>
      <c r="M109" s="516"/>
      <c r="N109" s="517"/>
    </row>
    <row r="110" spans="1:14" x14ac:dyDescent="0.3">
      <c r="A110" s="524" t="s">
        <v>213</v>
      </c>
      <c r="B110" s="525"/>
      <c r="C110" s="525"/>
      <c r="D110" s="525"/>
      <c r="E110" s="525"/>
      <c r="F110" s="514"/>
      <c r="G110" s="514"/>
      <c r="H110" s="525" t="s">
        <v>214</v>
      </c>
      <c r="I110" s="525"/>
      <c r="J110" s="518"/>
      <c r="K110" s="519"/>
      <c r="L110" s="519"/>
      <c r="M110" s="519"/>
      <c r="N110" s="520"/>
    </row>
    <row r="111" spans="1:14" x14ac:dyDescent="0.3">
      <c r="A111" s="524" t="s">
        <v>130</v>
      </c>
      <c r="B111" s="525"/>
      <c r="C111" s="525"/>
      <c r="D111" s="525"/>
      <c r="E111" s="525"/>
      <c r="F111" s="514"/>
      <c r="G111" s="514"/>
      <c r="H111" s="525" t="s">
        <v>131</v>
      </c>
      <c r="I111" s="525"/>
      <c r="J111" s="518"/>
      <c r="K111" s="519"/>
      <c r="L111" s="519"/>
      <c r="M111" s="519"/>
      <c r="N111" s="520"/>
    </row>
    <row r="112" spans="1:14" ht="15" thickBot="1" x14ac:dyDescent="0.35">
      <c r="A112" s="527" t="s">
        <v>132</v>
      </c>
      <c r="B112" s="528"/>
      <c r="C112" s="528"/>
      <c r="D112" s="528"/>
      <c r="E112" s="528"/>
      <c r="F112" s="526"/>
      <c r="G112" s="526"/>
      <c r="H112" s="528" t="s">
        <v>214</v>
      </c>
      <c r="I112" s="528"/>
      <c r="J112" s="521"/>
      <c r="K112" s="522"/>
      <c r="L112" s="522"/>
      <c r="M112" s="522"/>
      <c r="N112" s="523"/>
    </row>
    <row r="113" spans="1:14" x14ac:dyDescent="0.3">
      <c r="A113" s="130"/>
      <c r="B113" s="101"/>
      <c r="C113" s="120"/>
      <c r="D113" s="211"/>
      <c r="E113" s="211"/>
      <c r="F113" s="127"/>
      <c r="G113" s="125"/>
      <c r="H113" s="125"/>
      <c r="I113" s="126"/>
      <c r="J113" s="126"/>
      <c r="K113" s="126"/>
      <c r="L113" s="68"/>
      <c r="M113" s="68"/>
      <c r="N113" s="131"/>
    </row>
    <row r="114" spans="1:14" x14ac:dyDescent="0.3">
      <c r="A114" s="130"/>
      <c r="B114" s="101"/>
      <c r="C114" s="120"/>
      <c r="D114" s="211"/>
      <c r="E114" s="211"/>
      <c r="F114" s="127"/>
      <c r="G114" s="125"/>
      <c r="H114" s="125"/>
      <c r="I114" s="126"/>
      <c r="J114" s="126"/>
      <c r="K114" s="126"/>
      <c r="L114" s="68"/>
      <c r="M114" s="68"/>
      <c r="N114" s="131"/>
    </row>
    <row r="115" spans="1:14" x14ac:dyDescent="0.3">
      <c r="A115" s="508"/>
      <c r="B115" s="505"/>
      <c r="C115" s="505"/>
      <c r="D115" s="505"/>
      <c r="E115" s="505"/>
      <c r="F115" s="505"/>
      <c r="G115" s="505"/>
      <c r="H115" s="505"/>
      <c r="I115" s="505"/>
      <c r="J115" s="505"/>
      <c r="K115" s="505"/>
      <c r="L115" s="505"/>
      <c r="M115" s="505"/>
      <c r="N115" s="505"/>
    </row>
    <row r="116" spans="1:14" x14ac:dyDescent="0.3">
      <c r="A116" s="508"/>
      <c r="B116" s="209"/>
      <c r="C116" s="210"/>
      <c r="D116" s="209"/>
      <c r="E116" s="209"/>
      <c r="F116" s="125"/>
      <c r="G116" s="125"/>
      <c r="H116" s="125"/>
      <c r="I116" s="126"/>
      <c r="J116" s="506"/>
      <c r="K116" s="506"/>
      <c r="L116" s="496"/>
      <c r="M116" s="209"/>
      <c r="N116" s="509"/>
    </row>
    <row r="117" spans="1:14" x14ac:dyDescent="0.3">
      <c r="A117" s="508"/>
      <c r="B117" s="101"/>
      <c r="C117" s="120"/>
      <c r="D117" s="211"/>
      <c r="E117" s="211"/>
      <c r="F117" s="127"/>
      <c r="G117" s="125"/>
      <c r="H117" s="125"/>
      <c r="I117" s="126"/>
      <c r="J117" s="506"/>
      <c r="K117" s="506"/>
      <c r="L117" s="496"/>
      <c r="M117" s="209"/>
      <c r="N117" s="509"/>
    </row>
    <row r="118" spans="1:14" x14ac:dyDescent="0.3">
      <c r="A118" s="508"/>
      <c r="B118" s="101"/>
      <c r="C118" s="120"/>
      <c r="D118" s="211"/>
      <c r="E118" s="211"/>
      <c r="F118" s="127"/>
      <c r="G118" s="125"/>
      <c r="H118" s="125"/>
      <c r="I118" s="126"/>
      <c r="J118" s="506"/>
      <c r="K118" s="506"/>
      <c r="L118" s="496"/>
      <c r="M118" s="209"/>
      <c r="N118" s="509"/>
    </row>
    <row r="119" spans="1:14" x14ac:dyDescent="0.3">
      <c r="A119" s="508"/>
      <c r="B119" s="101"/>
      <c r="C119" s="120"/>
      <c r="D119" s="211"/>
      <c r="E119" s="211"/>
      <c r="F119" s="127"/>
      <c r="G119" s="125"/>
      <c r="H119" s="125"/>
      <c r="I119" s="126"/>
      <c r="J119" s="506"/>
      <c r="K119" s="506"/>
      <c r="L119" s="496"/>
      <c r="M119" s="209"/>
      <c r="N119" s="509"/>
    </row>
    <row r="120" spans="1:14" x14ac:dyDescent="0.3">
      <c r="A120" s="508"/>
      <c r="B120" s="505"/>
      <c r="C120" s="505"/>
      <c r="D120" s="505"/>
      <c r="E120" s="505"/>
      <c r="F120" s="505"/>
      <c r="G120" s="505"/>
      <c r="H120" s="505"/>
      <c r="I120" s="505"/>
      <c r="J120" s="505"/>
      <c r="K120" s="505"/>
      <c r="L120" s="505"/>
      <c r="M120" s="505"/>
      <c r="N120" s="505"/>
    </row>
    <row r="121" spans="1:14" x14ac:dyDescent="0.3">
      <c r="A121" s="508"/>
      <c r="B121" s="101"/>
      <c r="C121" s="120"/>
      <c r="D121" s="211"/>
      <c r="E121" s="211"/>
      <c r="F121" s="125"/>
      <c r="G121" s="125"/>
      <c r="H121" s="125"/>
      <c r="I121" s="126"/>
      <c r="J121" s="506"/>
      <c r="K121" s="506"/>
      <c r="L121" s="496"/>
      <c r="M121" s="209"/>
      <c r="N121" s="510"/>
    </row>
    <row r="122" spans="1:14" x14ac:dyDescent="0.3">
      <c r="A122" s="508"/>
      <c r="B122" s="101"/>
      <c r="C122" s="120"/>
      <c r="D122" s="211"/>
      <c r="E122" s="211"/>
      <c r="F122" s="127"/>
      <c r="G122" s="125"/>
      <c r="H122" s="125"/>
      <c r="I122" s="126"/>
      <c r="J122" s="506"/>
      <c r="K122" s="506"/>
      <c r="L122" s="496"/>
      <c r="M122" s="209"/>
      <c r="N122" s="510"/>
    </row>
    <row r="123" spans="1:14" x14ac:dyDescent="0.3">
      <c r="A123" s="508"/>
      <c r="B123" s="101"/>
      <c r="C123" s="120"/>
      <c r="D123" s="211"/>
      <c r="E123" s="211"/>
      <c r="F123" s="127"/>
      <c r="G123" s="125"/>
      <c r="H123" s="125"/>
      <c r="I123" s="126"/>
      <c r="J123" s="506"/>
      <c r="K123" s="506"/>
      <c r="L123" s="496"/>
      <c r="M123" s="209"/>
      <c r="N123" s="510"/>
    </row>
    <row r="124" spans="1:14" x14ac:dyDescent="0.3">
      <c r="A124" s="508"/>
      <c r="B124" s="101"/>
      <c r="C124" s="120"/>
      <c r="D124" s="211"/>
      <c r="E124" s="211"/>
      <c r="F124" s="127"/>
      <c r="G124" s="125"/>
      <c r="H124" s="125"/>
      <c r="I124" s="126"/>
      <c r="J124" s="506"/>
      <c r="K124" s="506"/>
      <c r="L124" s="496"/>
      <c r="M124" s="209"/>
      <c r="N124" s="510"/>
    </row>
    <row r="125" spans="1:14" x14ac:dyDescent="0.3">
      <c r="A125" s="508"/>
      <c r="B125" s="505"/>
      <c r="C125" s="505"/>
      <c r="D125" s="505"/>
      <c r="E125" s="505"/>
      <c r="F125" s="505"/>
      <c r="G125" s="505"/>
      <c r="H125" s="505"/>
      <c r="I125" s="505"/>
      <c r="J125" s="505"/>
      <c r="K125" s="505"/>
      <c r="L125" s="505"/>
      <c r="M125" s="505"/>
      <c r="N125" s="505"/>
    </row>
    <row r="126" spans="1:14" x14ac:dyDescent="0.3">
      <c r="A126" s="508"/>
      <c r="B126" s="101"/>
      <c r="C126" s="120"/>
      <c r="D126" s="211"/>
      <c r="E126" s="211"/>
      <c r="F126" s="125"/>
      <c r="G126" s="125"/>
      <c r="H126" s="125"/>
      <c r="I126" s="126"/>
      <c r="J126" s="506"/>
      <c r="K126" s="506"/>
      <c r="L126" s="496"/>
      <c r="M126" s="209"/>
      <c r="N126" s="510"/>
    </row>
    <row r="127" spans="1:14" x14ac:dyDescent="0.3">
      <c r="A127" s="508"/>
      <c r="B127" s="101"/>
      <c r="C127" s="120"/>
      <c r="D127" s="211"/>
      <c r="E127" s="211"/>
      <c r="F127" s="127"/>
      <c r="G127" s="125"/>
      <c r="H127" s="125"/>
      <c r="I127" s="126"/>
      <c r="J127" s="506"/>
      <c r="K127" s="506"/>
      <c r="L127" s="496"/>
      <c r="M127" s="209"/>
      <c r="N127" s="510"/>
    </row>
    <row r="128" spans="1:14" x14ac:dyDescent="0.3">
      <c r="A128" s="508"/>
      <c r="B128" s="101"/>
      <c r="C128" s="120"/>
      <c r="D128" s="211"/>
      <c r="E128" s="211"/>
      <c r="F128" s="127"/>
      <c r="G128" s="125"/>
      <c r="H128" s="125"/>
      <c r="I128" s="126"/>
      <c r="J128" s="506"/>
      <c r="K128" s="506"/>
      <c r="L128" s="496"/>
      <c r="M128" s="209"/>
      <c r="N128" s="510"/>
    </row>
    <row r="129" spans="1:14" x14ac:dyDescent="0.3">
      <c r="A129" s="508"/>
      <c r="B129" s="101"/>
      <c r="C129" s="120"/>
      <c r="D129" s="211"/>
      <c r="E129" s="211"/>
      <c r="F129" s="127"/>
      <c r="G129" s="125"/>
      <c r="H129" s="125"/>
      <c r="I129" s="126"/>
      <c r="J129" s="506"/>
      <c r="K129" s="506"/>
      <c r="L129" s="496"/>
      <c r="M129" s="209"/>
      <c r="N129" s="510"/>
    </row>
    <row r="130" spans="1:14" x14ac:dyDescent="0.3">
      <c r="A130" s="507"/>
      <c r="B130" s="507"/>
      <c r="C130" s="507"/>
      <c r="D130" s="507"/>
      <c r="E130" s="507"/>
      <c r="F130" s="507"/>
      <c r="G130" s="507"/>
      <c r="H130" s="507"/>
      <c r="I130" s="507"/>
      <c r="J130" s="507"/>
      <c r="K130" s="507"/>
      <c r="L130" s="507"/>
      <c r="M130" s="507"/>
      <c r="N130" s="507"/>
    </row>
    <row r="131" spans="1:14" x14ac:dyDescent="0.3">
      <c r="A131" s="508"/>
      <c r="B131" s="505"/>
      <c r="C131" s="505"/>
      <c r="D131" s="505"/>
      <c r="E131" s="505"/>
      <c r="F131" s="505"/>
      <c r="G131" s="505"/>
      <c r="H131" s="505"/>
      <c r="I131" s="505"/>
      <c r="J131" s="505"/>
      <c r="K131" s="505"/>
      <c r="L131" s="505"/>
      <c r="M131" s="505"/>
      <c r="N131" s="505"/>
    </row>
    <row r="132" spans="1:14" x14ac:dyDescent="0.3">
      <c r="A132" s="508"/>
      <c r="B132" s="101"/>
      <c r="C132" s="120"/>
      <c r="D132" s="211"/>
      <c r="E132" s="211"/>
      <c r="F132" s="125"/>
      <c r="G132" s="125"/>
      <c r="H132" s="125"/>
      <c r="I132" s="126"/>
      <c r="J132" s="506"/>
      <c r="K132" s="506"/>
      <c r="L132" s="496"/>
      <c r="M132" s="209"/>
      <c r="N132" s="509"/>
    </row>
    <row r="133" spans="1:14" x14ac:dyDescent="0.3">
      <c r="A133" s="508"/>
      <c r="B133" s="101"/>
      <c r="C133" s="120"/>
      <c r="D133" s="211"/>
      <c r="E133" s="211"/>
      <c r="F133" s="127"/>
      <c r="G133" s="125"/>
      <c r="H133" s="125"/>
      <c r="I133" s="126"/>
      <c r="J133" s="506"/>
      <c r="K133" s="506"/>
      <c r="L133" s="496"/>
      <c r="M133" s="209"/>
      <c r="N133" s="509"/>
    </row>
    <row r="134" spans="1:14" x14ac:dyDescent="0.3">
      <c r="A134" s="508"/>
      <c r="B134" s="101"/>
      <c r="C134" s="120"/>
      <c r="D134" s="211"/>
      <c r="E134" s="211"/>
      <c r="F134" s="127"/>
      <c r="G134" s="125"/>
      <c r="H134" s="125"/>
      <c r="I134" s="126"/>
      <c r="J134" s="506"/>
      <c r="K134" s="506"/>
      <c r="L134" s="496"/>
      <c r="M134" s="209"/>
      <c r="N134" s="509"/>
    </row>
    <row r="135" spans="1:14" x14ac:dyDescent="0.3">
      <c r="A135" s="508"/>
      <c r="B135" s="101"/>
      <c r="C135" s="120"/>
      <c r="D135" s="211"/>
      <c r="E135" s="211"/>
      <c r="F135" s="127"/>
      <c r="G135" s="125"/>
      <c r="H135" s="125"/>
      <c r="I135" s="126"/>
      <c r="J135" s="506"/>
      <c r="K135" s="506"/>
      <c r="L135" s="496"/>
      <c r="M135" s="209"/>
      <c r="N135" s="509"/>
    </row>
    <row r="136" spans="1:14" x14ac:dyDescent="0.3">
      <c r="A136" s="508"/>
      <c r="B136" s="505"/>
      <c r="C136" s="505"/>
      <c r="D136" s="505"/>
      <c r="E136" s="505"/>
      <c r="F136" s="505"/>
      <c r="G136" s="505"/>
      <c r="H136" s="505"/>
      <c r="I136" s="505"/>
      <c r="J136" s="505"/>
      <c r="K136" s="505"/>
      <c r="L136" s="505"/>
      <c r="M136" s="505"/>
      <c r="N136" s="505"/>
    </row>
    <row r="137" spans="1:14" x14ac:dyDescent="0.3">
      <c r="A137" s="508"/>
      <c r="B137" s="209"/>
      <c r="C137" s="210"/>
      <c r="D137" s="209"/>
      <c r="E137" s="209"/>
      <c r="F137" s="125"/>
      <c r="G137" s="125"/>
      <c r="H137" s="125"/>
      <c r="I137" s="126"/>
      <c r="J137" s="506"/>
      <c r="K137" s="506"/>
      <c r="L137" s="496"/>
      <c r="M137" s="209"/>
      <c r="N137" s="509"/>
    </row>
    <row r="138" spans="1:14" x14ac:dyDescent="0.3">
      <c r="A138" s="508"/>
      <c r="B138" s="101"/>
      <c r="C138" s="120"/>
      <c r="D138" s="211"/>
      <c r="E138" s="211"/>
      <c r="F138" s="127"/>
      <c r="G138" s="125"/>
      <c r="H138" s="125"/>
      <c r="I138" s="126"/>
      <c r="J138" s="506"/>
      <c r="K138" s="506"/>
      <c r="L138" s="496"/>
      <c r="M138" s="209"/>
      <c r="N138" s="509"/>
    </row>
    <row r="139" spans="1:14" x14ac:dyDescent="0.3">
      <c r="A139" s="508"/>
      <c r="B139" s="101"/>
      <c r="C139" s="120"/>
      <c r="D139" s="211"/>
      <c r="E139" s="211"/>
      <c r="F139" s="127"/>
      <c r="G139" s="125"/>
      <c r="H139" s="125"/>
      <c r="I139" s="126"/>
      <c r="J139" s="506"/>
      <c r="K139" s="506"/>
      <c r="L139" s="496"/>
      <c r="M139" s="209"/>
      <c r="N139" s="509"/>
    </row>
    <row r="140" spans="1:14" x14ac:dyDescent="0.3">
      <c r="A140" s="508"/>
      <c r="B140" s="101"/>
      <c r="C140" s="120"/>
      <c r="D140" s="211"/>
      <c r="E140" s="211"/>
      <c r="F140" s="127"/>
      <c r="G140" s="125"/>
      <c r="H140" s="125"/>
      <c r="I140" s="126"/>
      <c r="J140" s="506"/>
      <c r="K140" s="506"/>
      <c r="L140" s="496"/>
      <c r="M140" s="209"/>
      <c r="N140" s="509"/>
    </row>
    <row r="141" spans="1:14" x14ac:dyDescent="0.3">
      <c r="A141" s="508"/>
      <c r="B141" s="505"/>
      <c r="C141" s="505"/>
      <c r="D141" s="505"/>
      <c r="E141" s="505"/>
      <c r="F141" s="505"/>
      <c r="G141" s="505"/>
      <c r="H141" s="505"/>
      <c r="I141" s="505"/>
      <c r="J141" s="505"/>
      <c r="K141" s="505"/>
      <c r="L141" s="505"/>
      <c r="M141" s="505"/>
      <c r="N141" s="505"/>
    </row>
    <row r="142" spans="1:14" x14ac:dyDescent="0.3">
      <c r="A142" s="508"/>
      <c r="B142" s="101"/>
      <c r="C142" s="120"/>
      <c r="D142" s="211"/>
      <c r="E142" s="211"/>
      <c r="F142" s="125"/>
      <c r="G142" s="125"/>
      <c r="H142" s="125"/>
      <c r="I142" s="126"/>
      <c r="J142" s="506"/>
      <c r="K142" s="506"/>
      <c r="L142" s="496"/>
      <c r="M142" s="209"/>
      <c r="N142" s="510"/>
    </row>
    <row r="143" spans="1:14" x14ac:dyDescent="0.3">
      <c r="A143" s="508"/>
      <c r="B143" s="101"/>
      <c r="C143" s="120"/>
      <c r="D143" s="211"/>
      <c r="E143" s="211"/>
      <c r="F143" s="127"/>
      <c r="G143" s="125"/>
      <c r="H143" s="125"/>
      <c r="I143" s="126"/>
      <c r="J143" s="506"/>
      <c r="K143" s="506"/>
      <c r="L143" s="496"/>
      <c r="M143" s="209"/>
      <c r="N143" s="510"/>
    </row>
    <row r="144" spans="1:14" x14ac:dyDescent="0.3">
      <c r="A144" s="508"/>
      <c r="B144" s="101"/>
      <c r="C144" s="120"/>
      <c r="D144" s="211"/>
      <c r="E144" s="211"/>
      <c r="F144" s="127"/>
      <c r="G144" s="125"/>
      <c r="H144" s="125"/>
      <c r="I144" s="126"/>
      <c r="J144" s="506"/>
      <c r="K144" s="506"/>
      <c r="L144" s="496"/>
      <c r="M144" s="209"/>
      <c r="N144" s="510"/>
    </row>
    <row r="145" spans="1:14" x14ac:dyDescent="0.3">
      <c r="A145" s="508"/>
      <c r="B145" s="101"/>
      <c r="C145" s="120"/>
      <c r="D145" s="211"/>
      <c r="E145" s="211"/>
      <c r="F145" s="127"/>
      <c r="G145" s="125"/>
      <c r="H145" s="125"/>
      <c r="I145" s="126"/>
      <c r="J145" s="506"/>
      <c r="K145" s="506"/>
      <c r="L145" s="496"/>
      <c r="M145" s="209"/>
      <c r="N145" s="510"/>
    </row>
    <row r="146" spans="1:14" x14ac:dyDescent="0.3">
      <c r="A146" s="508"/>
      <c r="B146" s="505"/>
      <c r="C146" s="505"/>
      <c r="D146" s="505"/>
      <c r="E146" s="505"/>
      <c r="F146" s="505"/>
      <c r="G146" s="505"/>
      <c r="H146" s="505"/>
      <c r="I146" s="505"/>
      <c r="J146" s="505"/>
      <c r="K146" s="505"/>
      <c r="L146" s="505"/>
      <c r="M146" s="505"/>
      <c r="N146" s="505"/>
    </row>
    <row r="147" spans="1:14" x14ac:dyDescent="0.3">
      <c r="A147" s="508"/>
      <c r="B147" s="101"/>
      <c r="C147" s="120"/>
      <c r="D147" s="211"/>
      <c r="E147" s="211"/>
      <c r="F147" s="125"/>
      <c r="G147" s="125"/>
      <c r="H147" s="125"/>
      <c r="I147" s="126"/>
      <c r="J147" s="506"/>
      <c r="K147" s="506"/>
      <c r="L147" s="496"/>
      <c r="M147" s="209"/>
      <c r="N147" s="509"/>
    </row>
    <row r="148" spans="1:14" x14ac:dyDescent="0.3">
      <c r="A148" s="508"/>
      <c r="B148" s="101"/>
      <c r="C148" s="120"/>
      <c r="D148" s="211"/>
      <c r="E148" s="211"/>
      <c r="F148" s="127"/>
      <c r="G148" s="125"/>
      <c r="H148" s="125"/>
      <c r="I148" s="126"/>
      <c r="J148" s="506"/>
      <c r="K148" s="506"/>
      <c r="L148" s="496"/>
      <c r="M148" s="209"/>
      <c r="N148" s="509"/>
    </row>
    <row r="149" spans="1:14" x14ac:dyDescent="0.3">
      <c r="A149" s="508"/>
      <c r="B149" s="101"/>
      <c r="C149" s="120"/>
      <c r="D149" s="211"/>
      <c r="E149" s="211"/>
      <c r="F149" s="127"/>
      <c r="G149" s="125"/>
      <c r="H149" s="125"/>
      <c r="I149" s="126"/>
      <c r="J149" s="506"/>
      <c r="K149" s="506"/>
      <c r="L149" s="496"/>
      <c r="M149" s="209"/>
      <c r="N149" s="509"/>
    </row>
    <row r="150" spans="1:14" x14ac:dyDescent="0.3">
      <c r="A150" s="508"/>
      <c r="B150" s="101"/>
      <c r="C150" s="120"/>
      <c r="D150" s="211"/>
      <c r="E150" s="211"/>
      <c r="F150" s="127"/>
      <c r="G150" s="125"/>
      <c r="H150" s="125"/>
      <c r="I150" s="126"/>
      <c r="J150" s="506"/>
      <c r="K150" s="506"/>
      <c r="L150" s="496"/>
      <c r="M150" s="209"/>
      <c r="N150" s="509"/>
    </row>
    <row r="151" spans="1:14" x14ac:dyDescent="0.3">
      <c r="A151" s="508"/>
      <c r="B151" s="505"/>
      <c r="C151" s="505"/>
      <c r="D151" s="505"/>
      <c r="E151" s="505"/>
      <c r="F151" s="505"/>
      <c r="G151" s="505"/>
      <c r="H151" s="505"/>
      <c r="I151" s="505"/>
      <c r="J151" s="505"/>
      <c r="K151" s="505"/>
      <c r="L151" s="505"/>
      <c r="M151" s="505"/>
      <c r="N151" s="505"/>
    </row>
    <row r="152" spans="1:14" x14ac:dyDescent="0.3">
      <c r="A152" s="508"/>
      <c r="B152" s="209"/>
      <c r="C152" s="210"/>
      <c r="D152" s="209"/>
      <c r="E152" s="209"/>
      <c r="F152" s="125"/>
      <c r="G152" s="125"/>
      <c r="H152" s="125"/>
      <c r="I152" s="126"/>
      <c r="J152" s="506"/>
      <c r="K152" s="506"/>
      <c r="L152" s="496"/>
      <c r="M152" s="209"/>
      <c r="N152" s="509"/>
    </row>
    <row r="153" spans="1:14" x14ac:dyDescent="0.3">
      <c r="A153" s="508"/>
      <c r="B153" s="101"/>
      <c r="C153" s="120"/>
      <c r="D153" s="211"/>
      <c r="E153" s="211"/>
      <c r="F153" s="127"/>
      <c r="G153" s="125"/>
      <c r="H153" s="125"/>
      <c r="I153" s="126"/>
      <c r="J153" s="506"/>
      <c r="K153" s="506"/>
      <c r="L153" s="496"/>
      <c r="M153" s="209"/>
      <c r="N153" s="509"/>
    </row>
    <row r="154" spans="1:14" x14ac:dyDescent="0.3">
      <c r="A154" s="508"/>
      <c r="B154" s="101"/>
      <c r="C154" s="120"/>
      <c r="D154" s="211"/>
      <c r="E154" s="211"/>
      <c r="F154" s="127"/>
      <c r="G154" s="125"/>
      <c r="H154" s="125"/>
      <c r="I154" s="126"/>
      <c r="J154" s="506"/>
      <c r="K154" s="506"/>
      <c r="L154" s="496"/>
      <c r="M154" s="209"/>
      <c r="N154" s="509"/>
    </row>
    <row r="155" spans="1:14" x14ac:dyDescent="0.3">
      <c r="A155" s="508"/>
      <c r="B155" s="101"/>
      <c r="C155" s="120"/>
      <c r="D155" s="211"/>
      <c r="E155" s="211"/>
      <c r="F155" s="127"/>
      <c r="G155" s="125"/>
      <c r="H155" s="125"/>
      <c r="I155" s="126"/>
      <c r="J155" s="506"/>
      <c r="K155" s="506"/>
      <c r="L155" s="496"/>
      <c r="M155" s="209"/>
      <c r="N155" s="509"/>
    </row>
    <row r="156" spans="1:14" x14ac:dyDescent="0.3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</row>
    <row r="157" spans="1:14" x14ac:dyDescent="0.3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</row>
    <row r="158" spans="1:14" x14ac:dyDescent="0.3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</row>
    <row r="159" spans="1:14" x14ac:dyDescent="0.3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</row>
  </sheetData>
  <mergeCells count="196">
    <mergeCell ref="A104:A108"/>
    <mergeCell ref="B104:N104"/>
    <mergeCell ref="J105:K108"/>
    <mergeCell ref="L105:L108"/>
    <mergeCell ref="M105:M108"/>
    <mergeCell ref="N105:N108"/>
    <mergeCell ref="A99:A103"/>
    <mergeCell ref="B99:N99"/>
    <mergeCell ref="J100:K103"/>
    <mergeCell ref="L100:L103"/>
    <mergeCell ref="M100:M103"/>
    <mergeCell ref="N100:N103"/>
    <mergeCell ref="A79:A83"/>
    <mergeCell ref="B79:N79"/>
    <mergeCell ref="J80:K83"/>
    <mergeCell ref="L80:L83"/>
    <mergeCell ref="M80:M83"/>
    <mergeCell ref="N80:N83"/>
    <mergeCell ref="A94:A98"/>
    <mergeCell ref="B94:N94"/>
    <mergeCell ref="J95:K98"/>
    <mergeCell ref="L95:L98"/>
    <mergeCell ref="M95:M98"/>
    <mergeCell ref="N95:N98"/>
    <mergeCell ref="A84:A88"/>
    <mergeCell ref="B84:N84"/>
    <mergeCell ref="J85:K88"/>
    <mergeCell ref="L85:L88"/>
    <mergeCell ref="M85:M88"/>
    <mergeCell ref="N85:N88"/>
    <mergeCell ref="A146:A150"/>
    <mergeCell ref="B146:N146"/>
    <mergeCell ref="J147:K150"/>
    <mergeCell ref="L147:L150"/>
    <mergeCell ref="N147:N150"/>
    <mergeCell ref="A151:A155"/>
    <mergeCell ref="B151:N151"/>
    <mergeCell ref="J152:K155"/>
    <mergeCell ref="L152:L155"/>
    <mergeCell ref="N152:N155"/>
    <mergeCell ref="A136:A140"/>
    <mergeCell ref="B136:N136"/>
    <mergeCell ref="J137:K140"/>
    <mergeCell ref="L137:L140"/>
    <mergeCell ref="N137:N140"/>
    <mergeCell ref="A141:A145"/>
    <mergeCell ref="B141:N141"/>
    <mergeCell ref="J142:K145"/>
    <mergeCell ref="L142:L145"/>
    <mergeCell ref="N142:N145"/>
    <mergeCell ref="A130:N130"/>
    <mergeCell ref="A131:A135"/>
    <mergeCell ref="B131:N131"/>
    <mergeCell ref="J132:K135"/>
    <mergeCell ref="L132:L135"/>
    <mergeCell ref="N132:N135"/>
    <mergeCell ref="A120:A124"/>
    <mergeCell ref="B120:N120"/>
    <mergeCell ref="J121:K124"/>
    <mergeCell ref="L121:L124"/>
    <mergeCell ref="N121:N124"/>
    <mergeCell ref="A125:A129"/>
    <mergeCell ref="B125:N125"/>
    <mergeCell ref="J126:K129"/>
    <mergeCell ref="L126:L129"/>
    <mergeCell ref="N126:N129"/>
    <mergeCell ref="H112:I112"/>
    <mergeCell ref="A115:A119"/>
    <mergeCell ref="B115:N115"/>
    <mergeCell ref="J116:K119"/>
    <mergeCell ref="L116:L119"/>
    <mergeCell ref="N116:N119"/>
    <mergeCell ref="A109:E109"/>
    <mergeCell ref="F109:G110"/>
    <mergeCell ref="H109:I109"/>
    <mergeCell ref="J109:N112"/>
    <mergeCell ref="A110:E110"/>
    <mergeCell ref="H110:I110"/>
    <mergeCell ref="A111:E111"/>
    <mergeCell ref="F111:G112"/>
    <mergeCell ref="H111:I111"/>
    <mergeCell ref="A112:E112"/>
    <mergeCell ref="A64:A68"/>
    <mergeCell ref="B64:N64"/>
    <mergeCell ref="J65:K68"/>
    <mergeCell ref="L65:L68"/>
    <mergeCell ref="M65:M68"/>
    <mergeCell ref="N65:N68"/>
    <mergeCell ref="A69:A73"/>
    <mergeCell ref="B69:N69"/>
    <mergeCell ref="J70:K73"/>
    <mergeCell ref="L70:L73"/>
    <mergeCell ref="M70:M73"/>
    <mergeCell ref="N70:N73"/>
    <mergeCell ref="A74:A78"/>
    <mergeCell ref="B74:N74"/>
    <mergeCell ref="J75:K78"/>
    <mergeCell ref="L75:L78"/>
    <mergeCell ref="M75:M78"/>
    <mergeCell ref="N75:N78"/>
    <mergeCell ref="A38:A42"/>
    <mergeCell ref="B38:N38"/>
    <mergeCell ref="J39:K42"/>
    <mergeCell ref="L39:L42"/>
    <mergeCell ref="M39:M42"/>
    <mergeCell ref="A63:N63"/>
    <mergeCell ref="A58:A62"/>
    <mergeCell ref="B58:N58"/>
    <mergeCell ref="J59:K62"/>
    <mergeCell ref="L59:L62"/>
    <mergeCell ref="M59:M62"/>
    <mergeCell ref="N59:N62"/>
    <mergeCell ref="A53:A57"/>
    <mergeCell ref="B53:N53"/>
    <mergeCell ref="J54:K57"/>
    <mergeCell ref="L54:L57"/>
    <mergeCell ref="M54:M57"/>
    <mergeCell ref="N54:N57"/>
    <mergeCell ref="A43:A47"/>
    <mergeCell ref="B43:N43"/>
    <mergeCell ref="J44:K47"/>
    <mergeCell ref="L44:L47"/>
    <mergeCell ref="M44:M47"/>
    <mergeCell ref="N44:N47"/>
    <mergeCell ref="N39:N42"/>
    <mergeCell ref="A48:A52"/>
    <mergeCell ref="B48:N48"/>
    <mergeCell ref="J49:K52"/>
    <mergeCell ref="L49:L52"/>
    <mergeCell ref="M49:M52"/>
    <mergeCell ref="N49:N52"/>
    <mergeCell ref="N29:N32"/>
    <mergeCell ref="A23:A27"/>
    <mergeCell ref="B23:N23"/>
    <mergeCell ref="J24:K27"/>
    <mergeCell ref="L24:L27"/>
    <mergeCell ref="M24:M27"/>
    <mergeCell ref="N24:N27"/>
    <mergeCell ref="A18:A22"/>
    <mergeCell ref="B18:N18"/>
    <mergeCell ref="J19:K22"/>
    <mergeCell ref="L19:L22"/>
    <mergeCell ref="M19:M22"/>
    <mergeCell ref="D11:E11"/>
    <mergeCell ref="J11:K11"/>
    <mergeCell ref="D9:F9"/>
    <mergeCell ref="G9:H9"/>
    <mergeCell ref="J9:N9"/>
    <mergeCell ref="D10:F10"/>
    <mergeCell ref="G10:H10"/>
    <mergeCell ref="J10:N10"/>
    <mergeCell ref="A12:N12"/>
    <mergeCell ref="A6:B10"/>
    <mergeCell ref="D6:F6"/>
    <mergeCell ref="G6:H6"/>
    <mergeCell ref="I6:L6"/>
    <mergeCell ref="D7:F7"/>
    <mergeCell ref="G7:H7"/>
    <mergeCell ref="I7:L7"/>
    <mergeCell ref="D8:F8"/>
    <mergeCell ref="G8:H8"/>
    <mergeCell ref="I8:N8"/>
    <mergeCell ref="A13:A17"/>
    <mergeCell ref="B13:N13"/>
    <mergeCell ref="J14:K17"/>
    <mergeCell ref="L14:L17"/>
    <mergeCell ref="M14:M17"/>
    <mergeCell ref="N14:N17"/>
    <mergeCell ref="N19:N22"/>
    <mergeCell ref="A89:A93"/>
    <mergeCell ref="B89:N89"/>
    <mergeCell ref="J90:K93"/>
    <mergeCell ref="L90:L93"/>
    <mergeCell ref="M90:M93"/>
    <mergeCell ref="N90:N93"/>
    <mergeCell ref="A33:A37"/>
    <mergeCell ref="B33:N33"/>
    <mergeCell ref="J34:K37"/>
    <mergeCell ref="L34:L37"/>
    <mergeCell ref="M34:M37"/>
    <mergeCell ref="N34:N37"/>
    <mergeCell ref="A28:A32"/>
    <mergeCell ref="B28:N28"/>
    <mergeCell ref="J29:K32"/>
    <mergeCell ref="L29:L32"/>
    <mergeCell ref="M29:M32"/>
    <mergeCell ref="A1:E1"/>
    <mergeCell ref="F1:H2"/>
    <mergeCell ref="I1:N1"/>
    <mergeCell ref="A2:E2"/>
    <mergeCell ref="I2:N2"/>
    <mergeCell ref="A4:E5"/>
    <mergeCell ref="F4:N4"/>
    <mergeCell ref="F5:I5"/>
    <mergeCell ref="J5:N5"/>
    <mergeCell ref="C3:J3"/>
  </mergeCells>
  <pageMargins left="0.70866141732283472" right="0.70866141732283472" top="0" bottom="0.39370078740157483" header="0.31496062992125984" footer="0.31496062992125984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D439B-99BA-4D6D-B5C3-3057C85073B1}">
  <dimension ref="A1:AP26"/>
  <sheetViews>
    <sheetView zoomScale="131" zoomScaleNormal="131" workbookViewId="0">
      <selection sqref="A1:AP10"/>
    </sheetView>
  </sheetViews>
  <sheetFormatPr defaultRowHeight="14.4" x14ac:dyDescent="0.3"/>
  <cols>
    <col min="1" max="1" width="4.88671875" customWidth="1"/>
    <col min="2" max="2" width="11.88671875" customWidth="1"/>
    <col min="3" max="3" width="2.5546875" customWidth="1"/>
    <col min="4" max="4" width="2.6640625" customWidth="1"/>
    <col min="5" max="5" width="2.88671875" customWidth="1"/>
    <col min="6" max="9" width="3" customWidth="1"/>
    <col min="10" max="10" width="2.6640625" customWidth="1"/>
    <col min="11" max="11" width="2.77734375" customWidth="1"/>
    <col min="12" max="12" width="3.21875" customWidth="1"/>
    <col min="13" max="13" width="3.33203125" customWidth="1"/>
    <col min="14" max="15" width="3.109375" customWidth="1"/>
    <col min="16" max="16" width="3.44140625" customWidth="1"/>
    <col min="17" max="18" width="3.21875" customWidth="1"/>
    <col min="19" max="19" width="2.77734375" customWidth="1"/>
    <col min="20" max="21" width="2.88671875" customWidth="1"/>
    <col min="22" max="22" width="3.109375" customWidth="1"/>
    <col min="23" max="23" width="3.21875" customWidth="1"/>
    <col min="24" max="24" width="3.33203125" customWidth="1"/>
    <col min="25" max="26" width="2.88671875" customWidth="1"/>
    <col min="27" max="27" width="2.6640625" customWidth="1"/>
    <col min="28" max="28" width="3.44140625" customWidth="1"/>
    <col min="29" max="29" width="3" customWidth="1"/>
    <col min="30" max="30" width="2.77734375" customWidth="1"/>
    <col min="31" max="33" width="3" customWidth="1"/>
    <col min="34" max="34" width="2.77734375" customWidth="1"/>
    <col min="35" max="35" width="3.109375" customWidth="1"/>
    <col min="36" max="39" width="3.44140625" customWidth="1"/>
    <col min="40" max="40" width="3" customWidth="1"/>
    <col min="41" max="41" width="5.5546875" style="299" customWidth="1"/>
    <col min="42" max="42" width="4.6640625" customWidth="1"/>
  </cols>
  <sheetData>
    <row r="1" spans="1:42" x14ac:dyDescent="0.3">
      <c r="A1" s="698" t="s">
        <v>444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 s="698"/>
      <c r="V1" s="698"/>
      <c r="W1" s="698"/>
      <c r="X1" s="698"/>
      <c r="Y1" s="698"/>
      <c r="Z1" s="698"/>
      <c r="AA1" s="698"/>
      <c r="AB1" s="698"/>
      <c r="AC1" s="698"/>
      <c r="AD1" s="698"/>
      <c r="AE1" s="698"/>
      <c r="AF1" s="698"/>
      <c r="AG1" s="698"/>
      <c r="AH1" s="698"/>
      <c r="AI1" s="698"/>
      <c r="AJ1" s="698"/>
      <c r="AK1" s="698"/>
      <c r="AL1" s="698"/>
      <c r="AM1" s="698"/>
      <c r="AN1" s="698"/>
      <c r="AO1" s="698"/>
      <c r="AP1" s="698"/>
    </row>
    <row r="2" spans="1:42" x14ac:dyDescent="0.3">
      <c r="A2" s="698"/>
      <c r="B2" s="698"/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698"/>
      <c r="Q2" s="698"/>
      <c r="R2" s="698"/>
      <c r="S2" s="698"/>
      <c r="T2" s="698"/>
      <c r="U2" s="698"/>
      <c r="V2" s="698"/>
      <c r="W2" s="698"/>
      <c r="X2" s="698"/>
      <c r="Y2" s="698"/>
      <c r="Z2" s="698"/>
      <c r="AA2" s="698"/>
      <c r="AB2" s="698"/>
      <c r="AC2" s="698"/>
      <c r="AD2" s="698"/>
      <c r="AE2" s="698"/>
      <c r="AF2" s="698"/>
      <c r="AG2" s="698"/>
      <c r="AH2" s="698"/>
      <c r="AI2" s="698"/>
      <c r="AJ2" s="698"/>
      <c r="AK2" s="698"/>
      <c r="AL2" s="698"/>
      <c r="AM2" s="698"/>
      <c r="AN2" s="698"/>
      <c r="AO2" s="698"/>
      <c r="AP2" s="698"/>
    </row>
    <row r="3" spans="1:42" x14ac:dyDescent="0.3">
      <c r="A3" s="698"/>
      <c r="B3" s="698"/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8"/>
      <c r="O3" s="698"/>
      <c r="P3" s="698"/>
      <c r="Q3" s="698"/>
      <c r="R3" s="698"/>
      <c r="S3" s="698"/>
      <c r="T3" s="698"/>
      <c r="U3" s="698"/>
      <c r="V3" s="698"/>
      <c r="W3" s="698"/>
      <c r="X3" s="698"/>
      <c r="Y3" s="698"/>
      <c r="Z3" s="698"/>
      <c r="AA3" s="698"/>
      <c r="AB3" s="698"/>
      <c r="AC3" s="698"/>
      <c r="AD3" s="698"/>
      <c r="AE3" s="698"/>
      <c r="AF3" s="698"/>
      <c r="AG3" s="698"/>
      <c r="AH3" s="698"/>
      <c r="AI3" s="698"/>
      <c r="AJ3" s="698"/>
      <c r="AK3" s="698"/>
      <c r="AL3" s="698"/>
      <c r="AM3" s="698"/>
      <c r="AN3" s="698"/>
      <c r="AO3" s="698"/>
      <c r="AP3" s="698"/>
    </row>
    <row r="4" spans="1:42" x14ac:dyDescent="0.3">
      <c r="A4" s="698"/>
      <c r="B4" s="698"/>
      <c r="C4" s="698"/>
      <c r="D4" s="698"/>
      <c r="E4" s="698"/>
      <c r="F4" s="698"/>
      <c r="G4" s="698"/>
      <c r="H4" s="698"/>
      <c r="I4" s="698"/>
      <c r="J4" s="698"/>
      <c r="K4" s="698"/>
      <c r="L4" s="698"/>
      <c r="M4" s="698"/>
      <c r="N4" s="698"/>
      <c r="O4" s="698"/>
      <c r="P4" s="698"/>
      <c r="Q4" s="698"/>
      <c r="R4" s="698"/>
      <c r="S4" s="698"/>
      <c r="T4" s="698"/>
      <c r="U4" s="698"/>
      <c r="V4" s="698"/>
      <c r="W4" s="698"/>
      <c r="X4" s="698"/>
      <c r="Y4" s="698"/>
      <c r="Z4" s="698"/>
      <c r="AA4" s="698"/>
      <c r="AB4" s="698"/>
      <c r="AC4" s="698"/>
      <c r="AD4" s="698"/>
      <c r="AE4" s="698"/>
      <c r="AF4" s="698"/>
      <c r="AG4" s="698"/>
      <c r="AH4" s="698"/>
      <c r="AI4" s="698"/>
      <c r="AJ4" s="698"/>
      <c r="AK4" s="698"/>
      <c r="AL4" s="698"/>
      <c r="AM4" s="698"/>
      <c r="AN4" s="698"/>
      <c r="AO4" s="698"/>
      <c r="AP4" s="698"/>
    </row>
    <row r="5" spans="1:42" x14ac:dyDescent="0.3">
      <c r="A5" s="698"/>
      <c r="B5" s="698"/>
      <c r="C5" s="698"/>
      <c r="D5" s="698"/>
      <c r="E5" s="698"/>
      <c r="F5" s="698"/>
      <c r="G5" s="698"/>
      <c r="H5" s="698"/>
      <c r="I5" s="698"/>
      <c r="J5" s="698"/>
      <c r="K5" s="698"/>
      <c r="L5" s="698"/>
      <c r="M5" s="698"/>
      <c r="N5" s="698"/>
      <c r="O5" s="698"/>
      <c r="P5" s="698"/>
      <c r="Q5" s="698"/>
      <c r="R5" s="698"/>
      <c r="S5" s="698"/>
      <c r="T5" s="698"/>
      <c r="U5" s="698"/>
      <c r="V5" s="698"/>
      <c r="W5" s="698"/>
      <c r="X5" s="698"/>
      <c r="Y5" s="698"/>
      <c r="Z5" s="698"/>
      <c r="AA5" s="698"/>
      <c r="AB5" s="698"/>
      <c r="AC5" s="698"/>
      <c r="AD5" s="698"/>
      <c r="AE5" s="698"/>
      <c r="AF5" s="698"/>
      <c r="AG5" s="698"/>
      <c r="AH5" s="698"/>
      <c r="AI5" s="698"/>
      <c r="AJ5" s="698"/>
      <c r="AK5" s="698"/>
      <c r="AL5" s="698"/>
      <c r="AM5" s="698"/>
      <c r="AN5" s="698"/>
      <c r="AO5" s="698"/>
      <c r="AP5" s="698"/>
    </row>
    <row r="6" spans="1:42" ht="14.4" customHeight="1" x14ac:dyDescent="0.3">
      <c r="A6" s="698"/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698"/>
      <c r="R6" s="698"/>
      <c r="S6" s="698"/>
      <c r="T6" s="698"/>
      <c r="U6" s="698"/>
      <c r="V6" s="698"/>
      <c r="W6" s="698"/>
      <c r="X6" s="698"/>
      <c r="Y6" s="698"/>
      <c r="Z6" s="698"/>
      <c r="AA6" s="698"/>
      <c r="AB6" s="698"/>
      <c r="AC6" s="698"/>
      <c r="AD6" s="698"/>
      <c r="AE6" s="698"/>
      <c r="AF6" s="698"/>
      <c r="AG6" s="698"/>
      <c r="AH6" s="698"/>
      <c r="AI6" s="698"/>
      <c r="AJ6" s="698"/>
      <c r="AK6" s="698"/>
      <c r="AL6" s="698"/>
      <c r="AM6" s="698"/>
      <c r="AN6" s="698"/>
      <c r="AO6" s="698"/>
      <c r="AP6" s="698"/>
    </row>
    <row r="7" spans="1:42" ht="14.4" customHeight="1" x14ac:dyDescent="0.3">
      <c r="A7" s="698"/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8"/>
      <c r="O7" s="698"/>
      <c r="P7" s="698"/>
      <c r="Q7" s="698"/>
      <c r="R7" s="698"/>
      <c r="S7" s="698"/>
      <c r="T7" s="698"/>
      <c r="U7" s="698"/>
      <c r="V7" s="698"/>
      <c r="W7" s="698"/>
      <c r="X7" s="698"/>
      <c r="Y7" s="698"/>
      <c r="Z7" s="698"/>
      <c r="AA7" s="698"/>
      <c r="AB7" s="698"/>
      <c r="AC7" s="698"/>
      <c r="AD7" s="698"/>
      <c r="AE7" s="698"/>
      <c r="AF7" s="698"/>
      <c r="AG7" s="698"/>
      <c r="AH7" s="698"/>
      <c r="AI7" s="698"/>
      <c r="AJ7" s="698"/>
      <c r="AK7" s="698"/>
      <c r="AL7" s="698"/>
      <c r="AM7" s="698"/>
      <c r="AN7" s="698"/>
      <c r="AO7" s="698"/>
      <c r="AP7" s="698"/>
    </row>
    <row r="8" spans="1:42" ht="14.4" customHeight="1" x14ac:dyDescent="0.3">
      <c r="A8" s="698"/>
      <c r="B8" s="698"/>
      <c r="C8" s="698"/>
      <c r="D8" s="698"/>
      <c r="E8" s="698"/>
      <c r="F8" s="698"/>
      <c r="G8" s="698"/>
      <c r="H8" s="698"/>
      <c r="I8" s="698"/>
      <c r="J8" s="698"/>
      <c r="K8" s="698"/>
      <c r="L8" s="698"/>
      <c r="M8" s="698"/>
      <c r="N8" s="698"/>
      <c r="O8" s="698"/>
      <c r="P8" s="698"/>
      <c r="Q8" s="698"/>
      <c r="R8" s="698"/>
      <c r="S8" s="698"/>
      <c r="T8" s="698"/>
      <c r="U8" s="698"/>
      <c r="V8" s="698"/>
      <c r="W8" s="698"/>
      <c r="X8" s="698"/>
      <c r="Y8" s="698"/>
      <c r="Z8" s="698"/>
      <c r="AA8" s="698"/>
      <c r="AB8" s="698"/>
      <c r="AC8" s="698"/>
      <c r="AD8" s="698"/>
      <c r="AE8" s="698"/>
      <c r="AF8" s="698"/>
      <c r="AG8" s="698"/>
      <c r="AH8" s="698"/>
      <c r="AI8" s="698"/>
      <c r="AJ8" s="698"/>
      <c r="AK8" s="698"/>
      <c r="AL8" s="698"/>
      <c r="AM8" s="698"/>
      <c r="AN8" s="698"/>
      <c r="AO8" s="698"/>
      <c r="AP8" s="698"/>
    </row>
    <row r="9" spans="1:42" ht="26.4" customHeight="1" x14ac:dyDescent="0.3">
      <c r="A9" s="698"/>
      <c r="B9" s="698"/>
      <c r="C9" s="698"/>
      <c r="D9" s="698"/>
      <c r="E9" s="698"/>
      <c r="F9" s="698"/>
      <c r="G9" s="698"/>
      <c r="H9" s="698"/>
      <c r="I9" s="698"/>
      <c r="J9" s="698"/>
      <c r="K9" s="698"/>
      <c r="L9" s="698"/>
      <c r="M9" s="698"/>
      <c r="N9" s="698"/>
      <c r="O9" s="698"/>
      <c r="P9" s="698"/>
      <c r="Q9" s="698"/>
      <c r="R9" s="698"/>
      <c r="S9" s="698"/>
      <c r="T9" s="698"/>
      <c r="U9" s="698"/>
      <c r="V9" s="698"/>
      <c r="W9" s="698"/>
      <c r="X9" s="698"/>
      <c r="Y9" s="698"/>
      <c r="Z9" s="698"/>
      <c r="AA9" s="698"/>
      <c r="AB9" s="698"/>
      <c r="AC9" s="698"/>
      <c r="AD9" s="698"/>
      <c r="AE9" s="698"/>
      <c r="AF9" s="698"/>
      <c r="AG9" s="698"/>
      <c r="AH9" s="698"/>
      <c r="AI9" s="698"/>
      <c r="AJ9" s="698"/>
      <c r="AK9" s="698"/>
      <c r="AL9" s="698"/>
      <c r="AM9" s="698"/>
      <c r="AN9" s="698"/>
      <c r="AO9" s="698"/>
      <c r="AP9" s="698"/>
    </row>
    <row r="10" spans="1:42" s="27" customFormat="1" ht="26.4" customHeight="1" x14ac:dyDescent="0.3">
      <c r="A10" s="698"/>
      <c r="B10" s="698"/>
      <c r="C10" s="698"/>
      <c r="D10" s="698"/>
      <c r="E10" s="698"/>
      <c r="F10" s="698"/>
      <c r="G10" s="698"/>
      <c r="H10" s="698"/>
      <c r="I10" s="698"/>
      <c r="J10" s="698"/>
      <c r="K10" s="698"/>
      <c r="L10" s="698"/>
      <c r="M10" s="698"/>
      <c r="N10" s="698"/>
      <c r="O10" s="698"/>
      <c r="P10" s="698"/>
      <c r="Q10" s="698"/>
      <c r="R10" s="698"/>
      <c r="S10" s="698"/>
      <c r="T10" s="698"/>
      <c r="U10" s="698"/>
      <c r="V10" s="698"/>
      <c r="W10" s="698"/>
      <c r="X10" s="698"/>
      <c r="Y10" s="698"/>
      <c r="Z10" s="698"/>
      <c r="AA10" s="698"/>
      <c r="AB10" s="698"/>
      <c r="AC10" s="698"/>
      <c r="AD10" s="698"/>
      <c r="AE10" s="698"/>
      <c r="AF10" s="698"/>
      <c r="AG10" s="698"/>
      <c r="AH10" s="698"/>
      <c r="AI10" s="698"/>
      <c r="AJ10" s="698"/>
      <c r="AK10" s="698"/>
      <c r="AL10" s="698"/>
      <c r="AM10" s="698"/>
      <c r="AN10" s="698"/>
      <c r="AO10" s="698"/>
      <c r="AP10" s="698"/>
    </row>
    <row r="11" spans="1:42" s="27" customFormat="1" ht="26.4" customHeight="1" thickBot="1" x14ac:dyDescent="0.35">
      <c r="A11" s="279"/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342"/>
      <c r="AP11" s="279"/>
    </row>
    <row r="12" spans="1:42" ht="15" thickBot="1" x14ac:dyDescent="0.35">
      <c r="A12" s="690" t="s">
        <v>340</v>
      </c>
      <c r="B12" s="692" t="s">
        <v>341</v>
      </c>
      <c r="C12" s="700" t="s">
        <v>349</v>
      </c>
      <c r="D12" s="702"/>
      <c r="E12" s="702"/>
      <c r="F12" s="702"/>
      <c r="G12" s="702"/>
      <c r="H12" s="701"/>
      <c r="I12" s="694" t="s">
        <v>343</v>
      </c>
      <c r="J12" s="695"/>
      <c r="K12" s="695"/>
      <c r="L12" s="695"/>
      <c r="M12" s="695"/>
      <c r="N12" s="695"/>
      <c r="O12" s="695"/>
      <c r="P12" s="696"/>
      <c r="Q12" s="697" t="s">
        <v>342</v>
      </c>
      <c r="R12" s="695"/>
      <c r="S12" s="695"/>
      <c r="T12" s="695"/>
      <c r="U12" s="695"/>
      <c r="V12" s="695"/>
      <c r="W12" s="695"/>
      <c r="X12" s="696"/>
      <c r="Y12" s="695" t="s">
        <v>350</v>
      </c>
      <c r="Z12" s="695"/>
      <c r="AA12" s="695"/>
      <c r="AB12" s="695"/>
      <c r="AC12" s="695"/>
      <c r="AD12" s="695"/>
      <c r="AE12" s="695"/>
      <c r="AF12" s="699"/>
      <c r="AG12" s="706" t="s">
        <v>168</v>
      </c>
      <c r="AH12" s="707"/>
      <c r="AI12" s="707"/>
      <c r="AJ12" s="707"/>
      <c r="AK12" s="707"/>
      <c r="AL12" s="707"/>
      <c r="AM12" s="707"/>
      <c r="AN12" s="708"/>
      <c r="AO12" s="709" t="s">
        <v>344</v>
      </c>
      <c r="AP12" s="711" t="s">
        <v>157</v>
      </c>
    </row>
    <row r="13" spans="1:42" ht="15" thickBot="1" x14ac:dyDescent="0.35">
      <c r="A13" s="691"/>
      <c r="B13" s="693"/>
      <c r="C13" s="700" t="s">
        <v>347</v>
      </c>
      <c r="D13" s="701"/>
      <c r="E13" s="688" t="s">
        <v>348</v>
      </c>
      <c r="F13" s="689"/>
      <c r="G13" s="261" t="s">
        <v>335</v>
      </c>
      <c r="H13" s="262" t="s">
        <v>391</v>
      </c>
      <c r="I13" s="684" t="s">
        <v>345</v>
      </c>
      <c r="J13" s="685"/>
      <c r="K13" s="685"/>
      <c r="L13" s="686"/>
      <c r="M13" s="687" t="s">
        <v>346</v>
      </c>
      <c r="N13" s="685"/>
      <c r="O13" s="685"/>
      <c r="P13" s="686"/>
      <c r="Q13" s="687" t="s">
        <v>345</v>
      </c>
      <c r="R13" s="685"/>
      <c r="S13" s="685"/>
      <c r="T13" s="686"/>
      <c r="U13" s="687" t="s">
        <v>346</v>
      </c>
      <c r="V13" s="685"/>
      <c r="W13" s="685"/>
      <c r="X13" s="686"/>
      <c r="Y13" s="687" t="s">
        <v>345</v>
      </c>
      <c r="Z13" s="685"/>
      <c r="AA13" s="685"/>
      <c r="AB13" s="686"/>
      <c r="AC13" s="703" t="s">
        <v>346</v>
      </c>
      <c r="AD13" s="704"/>
      <c r="AE13" s="704"/>
      <c r="AF13" s="705"/>
      <c r="AG13" s="700" t="s">
        <v>345</v>
      </c>
      <c r="AH13" s="702"/>
      <c r="AI13" s="702"/>
      <c r="AJ13" s="701"/>
      <c r="AK13" s="700" t="s">
        <v>346</v>
      </c>
      <c r="AL13" s="702"/>
      <c r="AM13" s="702"/>
      <c r="AN13" s="702"/>
      <c r="AO13" s="710"/>
      <c r="AP13" s="712"/>
    </row>
    <row r="14" spans="1:42" ht="15" thickBot="1" x14ac:dyDescent="0.35">
      <c r="A14" s="230">
        <v>1</v>
      </c>
      <c r="B14" s="424" t="s">
        <v>20</v>
      </c>
      <c r="C14" s="682">
        <v>72</v>
      </c>
      <c r="D14" s="683"/>
      <c r="E14" s="682">
        <v>72</v>
      </c>
      <c r="F14" s="683"/>
      <c r="G14" s="263">
        <v>64</v>
      </c>
      <c r="H14" s="264">
        <v>72</v>
      </c>
      <c r="I14" s="265">
        <v>36</v>
      </c>
      <c r="J14" s="266">
        <v>32</v>
      </c>
      <c r="K14" s="266">
        <v>28</v>
      </c>
      <c r="L14" s="264">
        <v>18</v>
      </c>
      <c r="M14" s="265">
        <v>28</v>
      </c>
      <c r="N14" s="266">
        <v>22</v>
      </c>
      <c r="O14" s="266">
        <v>18</v>
      </c>
      <c r="P14" s="264">
        <v>6</v>
      </c>
      <c r="Q14" s="263">
        <v>36</v>
      </c>
      <c r="R14" s="266">
        <v>28</v>
      </c>
      <c r="S14" s="266">
        <v>26</v>
      </c>
      <c r="T14" s="264">
        <v>12</v>
      </c>
      <c r="U14" s="263">
        <v>26</v>
      </c>
      <c r="V14" s="266">
        <v>18</v>
      </c>
      <c r="W14" s="266">
        <v>16</v>
      </c>
      <c r="X14" s="264">
        <v>14</v>
      </c>
      <c r="Y14" s="267">
        <v>36</v>
      </c>
      <c r="Z14" s="268">
        <v>32</v>
      </c>
      <c r="AA14" s="268">
        <v>24</v>
      </c>
      <c r="AB14" s="269">
        <v>10</v>
      </c>
      <c r="AC14" s="263">
        <v>28</v>
      </c>
      <c r="AD14" s="266">
        <v>22</v>
      </c>
      <c r="AE14" s="266">
        <v>16</v>
      </c>
      <c r="AF14" s="270">
        <v>14</v>
      </c>
      <c r="AG14" s="263">
        <v>28</v>
      </c>
      <c r="AH14" s="266">
        <v>26</v>
      </c>
      <c r="AI14" s="266">
        <v>20</v>
      </c>
      <c r="AJ14" s="264">
        <v>6</v>
      </c>
      <c r="AK14" s="265">
        <v>26</v>
      </c>
      <c r="AL14" s="266">
        <v>24</v>
      </c>
      <c r="AM14" s="266">
        <v>14</v>
      </c>
      <c r="AN14" s="270">
        <v>10</v>
      </c>
      <c r="AO14" s="343">
        <f>C14+E14+I14+J14+K14+L14+M14+N14+O14+P14+Q14+R14+S14+T14+U14+V14+W14+X14+Y14+Z14+AA14+AB14+AC14+AD14+AE14+AF14+AG14+AH14+AI14+AJ14+AK14+AL14+AM14+AN14+G14+H14</f>
        <v>980</v>
      </c>
      <c r="AP14" s="389">
        <v>1</v>
      </c>
    </row>
    <row r="15" spans="1:42" ht="15" thickBot="1" x14ac:dyDescent="0.35">
      <c r="A15" s="231">
        <v>2</v>
      </c>
      <c r="B15" s="425" t="s">
        <v>19</v>
      </c>
      <c r="C15" s="682">
        <v>64</v>
      </c>
      <c r="D15" s="683"/>
      <c r="E15" s="682">
        <v>64</v>
      </c>
      <c r="F15" s="683"/>
      <c r="G15" s="263">
        <v>72</v>
      </c>
      <c r="H15" s="264">
        <v>64</v>
      </c>
      <c r="I15" s="265">
        <v>26</v>
      </c>
      <c r="J15" s="266">
        <v>22</v>
      </c>
      <c r="K15" s="266">
        <v>20</v>
      </c>
      <c r="L15" s="264">
        <v>12</v>
      </c>
      <c r="M15" s="265">
        <v>24</v>
      </c>
      <c r="N15" s="266">
        <v>20</v>
      </c>
      <c r="O15" s="266">
        <v>16</v>
      </c>
      <c r="P15" s="264">
        <v>14</v>
      </c>
      <c r="Q15" s="263">
        <v>32</v>
      </c>
      <c r="R15" s="266">
        <v>18</v>
      </c>
      <c r="S15" s="266">
        <v>16</v>
      </c>
      <c r="T15" s="264">
        <v>14</v>
      </c>
      <c r="U15" s="263">
        <v>32</v>
      </c>
      <c r="V15" s="266">
        <v>28</v>
      </c>
      <c r="W15" s="266">
        <v>24</v>
      </c>
      <c r="X15" s="264">
        <v>20</v>
      </c>
      <c r="Y15" s="267">
        <v>22</v>
      </c>
      <c r="Z15" s="268">
        <v>20</v>
      </c>
      <c r="AA15" s="268">
        <v>16</v>
      </c>
      <c r="AB15" s="269">
        <v>14</v>
      </c>
      <c r="AC15" s="263">
        <v>32</v>
      </c>
      <c r="AD15" s="266">
        <v>26</v>
      </c>
      <c r="AE15" s="266">
        <v>24</v>
      </c>
      <c r="AF15" s="270">
        <v>18</v>
      </c>
      <c r="AG15" s="263">
        <v>24</v>
      </c>
      <c r="AH15" s="266">
        <v>22</v>
      </c>
      <c r="AI15" s="266">
        <v>18</v>
      </c>
      <c r="AJ15" s="264">
        <v>12</v>
      </c>
      <c r="AK15" s="265">
        <v>36</v>
      </c>
      <c r="AL15" s="266">
        <v>22</v>
      </c>
      <c r="AM15" s="266">
        <v>18</v>
      </c>
      <c r="AN15" s="270">
        <v>12</v>
      </c>
      <c r="AO15" s="343">
        <f t="shared" ref="AO15:AO22" si="0">C15+E15+I15+J15+K15+L15+M15+N15+O15+P15+Q15+R15+S15+T15+U15+V15+W15+X15+Y15+Z15+AA15+AB15+AC15+AD15+AE15+AF15+AG15+AH15+AI15+AJ15+AK15+AL15+AM15+AN15+G15+H15</f>
        <v>938</v>
      </c>
      <c r="AP15" s="389">
        <v>2</v>
      </c>
    </row>
    <row r="16" spans="1:42" ht="15" thickBot="1" x14ac:dyDescent="0.35">
      <c r="A16" s="231">
        <v>3</v>
      </c>
      <c r="B16" s="425" t="s">
        <v>35</v>
      </c>
      <c r="C16" s="682">
        <v>48</v>
      </c>
      <c r="D16" s="683"/>
      <c r="E16" s="682">
        <v>48</v>
      </c>
      <c r="F16" s="683"/>
      <c r="G16" s="263">
        <v>48</v>
      </c>
      <c r="H16" s="264">
        <v>56</v>
      </c>
      <c r="I16" s="265">
        <v>18</v>
      </c>
      <c r="J16" s="266"/>
      <c r="K16" s="266"/>
      <c r="L16" s="264"/>
      <c r="M16" s="265">
        <v>26</v>
      </c>
      <c r="N16" s="266"/>
      <c r="O16" s="266"/>
      <c r="P16" s="264"/>
      <c r="Q16" s="263">
        <v>22</v>
      </c>
      <c r="R16" s="266">
        <v>10</v>
      </c>
      <c r="S16" s="266">
        <v>1</v>
      </c>
      <c r="T16" s="264"/>
      <c r="U16" s="263">
        <v>22</v>
      </c>
      <c r="V16" s="266"/>
      <c r="W16" s="266"/>
      <c r="X16" s="264"/>
      <c r="Y16" s="267">
        <v>18</v>
      </c>
      <c r="Z16" s="268">
        <v>12</v>
      </c>
      <c r="AA16" s="268">
        <v>2</v>
      </c>
      <c r="AB16" s="269"/>
      <c r="AC16" s="263">
        <v>20</v>
      </c>
      <c r="AD16" s="266"/>
      <c r="AE16" s="266"/>
      <c r="AF16" s="270"/>
      <c r="AG16" s="263">
        <v>16</v>
      </c>
      <c r="AH16" s="266">
        <v>14</v>
      </c>
      <c r="AI16" s="266">
        <v>8</v>
      </c>
      <c r="AJ16" s="264"/>
      <c r="AK16" s="265">
        <v>28</v>
      </c>
      <c r="AL16" s="266">
        <v>4</v>
      </c>
      <c r="AM16" s="266"/>
      <c r="AN16" s="270"/>
      <c r="AO16" s="343">
        <f>C16+E16+I16+J16+K16+L16+M16+N16+O16+P16+Q16+R16+S16+T16+U16+V16+W16+X16+Y16+Z16+AA16+AB16+AC16+AD16+AE16+AF16+AG16+AH16+AI16+AJ16+AK16+AL16+AM16+AN16+G16+H16</f>
        <v>421</v>
      </c>
      <c r="AP16" s="389">
        <v>3</v>
      </c>
    </row>
    <row r="17" spans="1:42" ht="15" thickBot="1" x14ac:dyDescent="0.35">
      <c r="A17" s="231">
        <v>4</v>
      </c>
      <c r="B17" s="425" t="s">
        <v>33</v>
      </c>
      <c r="C17" s="682">
        <v>44</v>
      </c>
      <c r="D17" s="683"/>
      <c r="E17" s="682">
        <v>52</v>
      </c>
      <c r="F17" s="683"/>
      <c r="G17" s="263">
        <v>56</v>
      </c>
      <c r="H17" s="264">
        <v>52</v>
      </c>
      <c r="I17" s="265">
        <v>10</v>
      </c>
      <c r="J17" s="266">
        <v>8</v>
      </c>
      <c r="K17" s="266">
        <v>4</v>
      </c>
      <c r="L17" s="264">
        <v>2</v>
      </c>
      <c r="M17" s="265">
        <v>12</v>
      </c>
      <c r="N17" s="266">
        <v>4</v>
      </c>
      <c r="O17" s="266"/>
      <c r="P17" s="264"/>
      <c r="Q17" s="263">
        <v>8</v>
      </c>
      <c r="R17" s="266">
        <v>4</v>
      </c>
      <c r="S17" s="266">
        <v>2</v>
      </c>
      <c r="T17" s="264"/>
      <c r="U17" s="263">
        <v>8</v>
      </c>
      <c r="V17" s="266">
        <v>6</v>
      </c>
      <c r="W17" s="266">
        <v>4</v>
      </c>
      <c r="X17" s="264"/>
      <c r="Y17" s="267">
        <v>8</v>
      </c>
      <c r="Z17" s="268">
        <v>6</v>
      </c>
      <c r="AA17" s="268">
        <v>4</v>
      </c>
      <c r="AB17" s="269"/>
      <c r="AC17" s="263">
        <v>12</v>
      </c>
      <c r="AD17" s="266">
        <v>10</v>
      </c>
      <c r="AE17" s="266">
        <v>1</v>
      </c>
      <c r="AF17" s="270"/>
      <c r="AG17" s="263">
        <v>10</v>
      </c>
      <c r="AH17" s="266">
        <v>2</v>
      </c>
      <c r="AI17" s="266">
        <v>1</v>
      </c>
      <c r="AJ17" s="264"/>
      <c r="AK17" s="265">
        <v>16</v>
      </c>
      <c r="AL17" s="266">
        <v>6</v>
      </c>
      <c r="AM17" s="266">
        <v>2</v>
      </c>
      <c r="AN17" s="270">
        <v>1</v>
      </c>
      <c r="AO17" s="343">
        <f t="shared" si="0"/>
        <v>355</v>
      </c>
      <c r="AP17" s="389">
        <v>4</v>
      </c>
    </row>
    <row r="18" spans="1:42" ht="15" thickBot="1" x14ac:dyDescent="0.35">
      <c r="A18" s="231">
        <v>5</v>
      </c>
      <c r="B18" s="425" t="s">
        <v>72</v>
      </c>
      <c r="C18" s="682">
        <v>52</v>
      </c>
      <c r="D18" s="683"/>
      <c r="E18" s="682">
        <v>56</v>
      </c>
      <c r="F18" s="683"/>
      <c r="G18" s="263">
        <v>52</v>
      </c>
      <c r="H18" s="264"/>
      <c r="I18" s="265">
        <v>14</v>
      </c>
      <c r="J18" s="266">
        <v>6</v>
      </c>
      <c r="K18" s="266"/>
      <c r="L18" s="264"/>
      <c r="M18" s="265">
        <v>32</v>
      </c>
      <c r="N18" s="266">
        <v>10</v>
      </c>
      <c r="O18" s="266"/>
      <c r="P18" s="264"/>
      <c r="Q18" s="263">
        <v>20</v>
      </c>
      <c r="R18" s="266">
        <v>6</v>
      </c>
      <c r="S18" s="266"/>
      <c r="T18" s="264"/>
      <c r="U18" s="263">
        <v>12</v>
      </c>
      <c r="V18" s="266"/>
      <c r="W18" s="266"/>
      <c r="X18" s="264"/>
      <c r="Y18" s="267">
        <v>26</v>
      </c>
      <c r="Z18" s="268">
        <v>1</v>
      </c>
      <c r="AA18" s="268"/>
      <c r="AB18" s="269"/>
      <c r="AC18" s="263">
        <v>6</v>
      </c>
      <c r="AD18" s="266"/>
      <c r="AE18" s="266"/>
      <c r="AF18" s="270"/>
      <c r="AG18" s="263">
        <v>36</v>
      </c>
      <c r="AH18" s="266">
        <v>4</v>
      </c>
      <c r="AI18" s="266"/>
      <c r="AJ18" s="264"/>
      <c r="AK18" s="265">
        <v>20</v>
      </c>
      <c r="AL18" s="266"/>
      <c r="AM18" s="266"/>
      <c r="AN18" s="270"/>
      <c r="AO18" s="343">
        <f>C18+E18+I18+J18+K18+L18+M18+N18+O18+P18+Q18+R18+S18+T18+U18+V18+W18+X18+Y18+Z18+AA18+AB18+AC18+AD18+AE18+AF18+AG18+AH18+AI18+AJ18+AK18+AL18+AM18+AN18+G18+H18</f>
        <v>353</v>
      </c>
      <c r="AP18" s="389">
        <v>5</v>
      </c>
    </row>
    <row r="19" spans="1:42" ht="15" thickBot="1" x14ac:dyDescent="0.35">
      <c r="A19" s="231">
        <v>6</v>
      </c>
      <c r="B19" s="425" t="s">
        <v>67</v>
      </c>
      <c r="C19" s="682">
        <v>56</v>
      </c>
      <c r="D19" s="683"/>
      <c r="E19" s="682"/>
      <c r="F19" s="683"/>
      <c r="G19" s="263"/>
      <c r="H19" s="264"/>
      <c r="I19" s="265">
        <v>24</v>
      </c>
      <c r="J19" s="266"/>
      <c r="K19" s="266"/>
      <c r="L19" s="264"/>
      <c r="M19" s="265">
        <v>36</v>
      </c>
      <c r="N19" s="266">
        <v>1</v>
      </c>
      <c r="O19" s="266"/>
      <c r="P19" s="264"/>
      <c r="Q19" s="263">
        <v>24</v>
      </c>
      <c r="R19" s="266"/>
      <c r="S19" s="266"/>
      <c r="T19" s="264"/>
      <c r="U19" s="263">
        <v>36</v>
      </c>
      <c r="V19" s="266">
        <v>10</v>
      </c>
      <c r="W19" s="266">
        <v>2</v>
      </c>
      <c r="X19" s="264"/>
      <c r="Y19" s="267">
        <v>28</v>
      </c>
      <c r="Z19" s="268"/>
      <c r="AA19" s="268"/>
      <c r="AB19" s="269"/>
      <c r="AC19" s="263">
        <v>36</v>
      </c>
      <c r="AD19" s="266">
        <v>8</v>
      </c>
      <c r="AE19" s="266">
        <v>2</v>
      </c>
      <c r="AF19" s="270"/>
      <c r="AG19" s="263">
        <v>32</v>
      </c>
      <c r="AH19" s="266"/>
      <c r="AI19" s="266"/>
      <c r="AJ19" s="264"/>
      <c r="AK19" s="265">
        <v>32</v>
      </c>
      <c r="AL19" s="266"/>
      <c r="AM19" s="266"/>
      <c r="AN19" s="270"/>
      <c r="AO19" s="343">
        <f>C19+E19+I19+J19+K19+L19+M19+N19+O19+P19+Q19+R19+S19+T19+U19+V19+W19+X19+Y19+Z19+AA19+AB19+AC19+AD19+AE19+AF19+AG19+AH19+AI19+AJ19+AK19+AL19+AM19+AN19+G19+H19</f>
        <v>327</v>
      </c>
      <c r="AP19" s="389">
        <v>6</v>
      </c>
    </row>
    <row r="20" spans="1:42" ht="15" thickBot="1" x14ac:dyDescent="0.35">
      <c r="A20" s="231">
        <v>7</v>
      </c>
      <c r="B20" s="425" t="s">
        <v>238</v>
      </c>
      <c r="C20" s="682">
        <v>36</v>
      </c>
      <c r="D20" s="683"/>
      <c r="E20" s="682">
        <v>40</v>
      </c>
      <c r="F20" s="683"/>
      <c r="G20" s="263">
        <v>44</v>
      </c>
      <c r="H20" s="264">
        <v>48</v>
      </c>
      <c r="I20" s="265"/>
      <c r="J20" s="266"/>
      <c r="K20" s="266"/>
      <c r="L20" s="264"/>
      <c r="M20" s="265"/>
      <c r="N20" s="266"/>
      <c r="O20" s="266"/>
      <c r="P20" s="264"/>
      <c r="Q20" s="263"/>
      <c r="R20" s="266"/>
      <c r="S20" s="266"/>
      <c r="T20" s="264"/>
      <c r="U20" s="263"/>
      <c r="V20" s="266"/>
      <c r="W20" s="266"/>
      <c r="X20" s="264"/>
      <c r="Y20" s="267"/>
      <c r="Z20" s="268"/>
      <c r="AA20" s="268"/>
      <c r="AB20" s="269"/>
      <c r="AC20" s="263"/>
      <c r="AD20" s="266"/>
      <c r="AE20" s="266"/>
      <c r="AF20" s="270"/>
      <c r="AG20" s="263"/>
      <c r="AH20" s="266"/>
      <c r="AI20" s="266"/>
      <c r="AJ20" s="264"/>
      <c r="AK20" s="265"/>
      <c r="AL20" s="266"/>
      <c r="AM20" s="266"/>
      <c r="AN20" s="270"/>
      <c r="AO20" s="343">
        <f t="shared" si="0"/>
        <v>168</v>
      </c>
      <c r="AP20" s="389">
        <v>7</v>
      </c>
    </row>
    <row r="21" spans="1:42" ht="15" thickBot="1" x14ac:dyDescent="0.35">
      <c r="A21" s="231">
        <v>8</v>
      </c>
      <c r="B21" s="425" t="s">
        <v>144</v>
      </c>
      <c r="C21" s="682">
        <v>40</v>
      </c>
      <c r="D21" s="683"/>
      <c r="E21" s="682">
        <v>44</v>
      </c>
      <c r="F21" s="683"/>
      <c r="G21" s="263"/>
      <c r="H21" s="264"/>
      <c r="I21" s="265">
        <v>1</v>
      </c>
      <c r="J21" s="266"/>
      <c r="K21" s="266"/>
      <c r="L21" s="264"/>
      <c r="M21" s="265">
        <v>8</v>
      </c>
      <c r="N21" s="266">
        <v>2</v>
      </c>
      <c r="O21" s="266"/>
      <c r="P21" s="264"/>
      <c r="Q21" s="263"/>
      <c r="R21" s="266"/>
      <c r="S21" s="266"/>
      <c r="T21" s="264"/>
      <c r="U21" s="263">
        <v>1</v>
      </c>
      <c r="V21" s="266"/>
      <c r="W21" s="266"/>
      <c r="X21" s="264"/>
      <c r="Y21" s="267"/>
      <c r="Z21" s="268"/>
      <c r="AA21" s="268"/>
      <c r="AB21" s="269"/>
      <c r="AC21" s="263">
        <v>4</v>
      </c>
      <c r="AD21" s="266"/>
      <c r="AE21" s="266"/>
      <c r="AF21" s="270"/>
      <c r="AG21" s="263"/>
      <c r="AH21" s="266"/>
      <c r="AI21" s="266"/>
      <c r="AJ21" s="264"/>
      <c r="AK21" s="265">
        <v>8</v>
      </c>
      <c r="AL21" s="266"/>
      <c r="AM21" s="266"/>
      <c r="AN21" s="270"/>
      <c r="AO21" s="343">
        <f t="shared" si="0"/>
        <v>108</v>
      </c>
      <c r="AP21" s="389">
        <v>8</v>
      </c>
    </row>
    <row r="22" spans="1:42" ht="15" thickBot="1" x14ac:dyDescent="0.35">
      <c r="A22" s="232">
        <v>9</v>
      </c>
      <c r="B22" s="426" t="s">
        <v>272</v>
      </c>
      <c r="C22" s="713"/>
      <c r="D22" s="714"/>
      <c r="E22" s="713"/>
      <c r="F22" s="714"/>
      <c r="G22" s="271"/>
      <c r="H22" s="272"/>
      <c r="I22" s="273"/>
      <c r="J22" s="274"/>
      <c r="K22" s="274"/>
      <c r="L22" s="272"/>
      <c r="M22" s="273"/>
      <c r="N22" s="274"/>
      <c r="O22" s="274"/>
      <c r="P22" s="272"/>
      <c r="Q22" s="271"/>
      <c r="R22" s="274"/>
      <c r="S22" s="274"/>
      <c r="T22" s="272"/>
      <c r="U22" s="271"/>
      <c r="V22" s="274"/>
      <c r="W22" s="274"/>
      <c r="X22" s="272"/>
      <c r="Y22" s="275"/>
      <c r="Z22" s="276"/>
      <c r="AA22" s="276"/>
      <c r="AB22" s="277"/>
      <c r="AC22" s="271"/>
      <c r="AD22" s="274"/>
      <c r="AE22" s="274"/>
      <c r="AF22" s="278"/>
      <c r="AG22" s="271"/>
      <c r="AH22" s="274"/>
      <c r="AI22" s="274"/>
      <c r="AJ22" s="272"/>
      <c r="AK22" s="273"/>
      <c r="AL22" s="274"/>
      <c r="AM22" s="274"/>
      <c r="AN22" s="278"/>
      <c r="AO22" s="343">
        <f t="shared" si="0"/>
        <v>0</v>
      </c>
      <c r="AP22" s="390"/>
    </row>
    <row r="23" spans="1:42" x14ac:dyDescent="0.3">
      <c r="A23" s="158"/>
      <c r="AA23" s="158"/>
      <c r="AB23" s="158"/>
      <c r="AC23" s="158"/>
      <c r="AD23" s="158"/>
      <c r="AE23" s="158"/>
      <c r="AF23" s="158"/>
      <c r="AN23" s="158"/>
    </row>
    <row r="24" spans="1:42" x14ac:dyDescent="0.3">
      <c r="A24" s="158"/>
      <c r="AA24" s="158"/>
      <c r="AB24" s="158"/>
      <c r="AC24" s="158"/>
      <c r="AD24" s="158"/>
      <c r="AE24" s="158"/>
      <c r="AF24" s="158"/>
      <c r="AN24" s="158"/>
    </row>
    <row r="25" spans="1:42" x14ac:dyDescent="0.3">
      <c r="A25" s="158"/>
      <c r="AA25" s="158"/>
      <c r="AB25" s="158"/>
      <c r="AC25" s="158"/>
      <c r="AD25" s="158"/>
      <c r="AE25" s="158"/>
      <c r="AF25" s="158"/>
      <c r="AN25" s="158"/>
    </row>
    <row r="26" spans="1:42" x14ac:dyDescent="0.3">
      <c r="A26" s="158"/>
      <c r="AA26" s="158"/>
      <c r="AB26" s="158"/>
      <c r="AC26" s="158"/>
      <c r="AD26" s="158"/>
      <c r="AE26" s="158"/>
      <c r="AF26" s="158"/>
      <c r="AN26" s="158"/>
    </row>
  </sheetData>
  <mergeCells count="38">
    <mergeCell ref="C20:D20"/>
    <mergeCell ref="C19:D19"/>
    <mergeCell ref="C21:D21"/>
    <mergeCell ref="C22:D22"/>
    <mergeCell ref="E14:F14"/>
    <mergeCell ref="E15:F15"/>
    <mergeCell ref="E18:F18"/>
    <mergeCell ref="E16:F16"/>
    <mergeCell ref="E17:F17"/>
    <mergeCell ref="E20:F20"/>
    <mergeCell ref="E19:F19"/>
    <mergeCell ref="E21:F21"/>
    <mergeCell ref="E22:F22"/>
    <mergeCell ref="C14:D14"/>
    <mergeCell ref="C15:D15"/>
    <mergeCell ref="C16:D16"/>
    <mergeCell ref="A12:A13"/>
    <mergeCell ref="B12:B13"/>
    <mergeCell ref="I12:P12"/>
    <mergeCell ref="Q12:X12"/>
    <mergeCell ref="A1:AP10"/>
    <mergeCell ref="Y12:AF12"/>
    <mergeCell ref="C13:D13"/>
    <mergeCell ref="C12:H12"/>
    <mergeCell ref="U13:X13"/>
    <mergeCell ref="Y13:AB13"/>
    <mergeCell ref="AC13:AF13"/>
    <mergeCell ref="AG12:AN12"/>
    <mergeCell ref="AO12:AO13"/>
    <mergeCell ref="AP12:AP13"/>
    <mergeCell ref="AG13:AJ13"/>
    <mergeCell ref="AK13:AN13"/>
    <mergeCell ref="C17:D17"/>
    <mergeCell ref="I13:L13"/>
    <mergeCell ref="M13:P13"/>
    <mergeCell ref="Q13:T13"/>
    <mergeCell ref="E13:F13"/>
    <mergeCell ref="C18:D18"/>
  </mergeCells>
  <pageMargins left="0" right="0" top="0.74803149606299213" bottom="0.74803149606299213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3375B-2DF9-40C9-9551-4914A3069EF1}">
  <dimension ref="A1:C3"/>
  <sheetViews>
    <sheetView workbookViewId="0">
      <selection activeCell="A22" sqref="A22"/>
    </sheetView>
  </sheetViews>
  <sheetFormatPr defaultRowHeight="14.4" x14ac:dyDescent="0.3"/>
  <cols>
    <col min="1" max="1" width="59.33203125" customWidth="1"/>
    <col min="3" max="3" width="39.77734375" customWidth="1"/>
  </cols>
  <sheetData>
    <row r="1" spans="1:3" ht="18.600000000000001" thickTop="1" x14ac:dyDescent="0.3">
      <c r="A1" s="212" t="s">
        <v>316</v>
      </c>
      <c r="B1" s="715"/>
      <c r="C1" s="214" t="s">
        <v>318</v>
      </c>
    </row>
    <row r="2" spans="1:3" ht="18.600000000000001" thickBot="1" x14ac:dyDescent="0.35">
      <c r="A2" s="213" t="s">
        <v>317</v>
      </c>
      <c r="B2" s="716"/>
      <c r="C2" s="215" t="s">
        <v>319</v>
      </c>
    </row>
    <row r="3" spans="1:3" ht="15" thickTop="1" x14ac:dyDescent="0.3"/>
  </sheetData>
  <mergeCells count="1">
    <mergeCell ref="B1:B2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см.эст</vt:lpstr>
      <vt:lpstr>Лист2</vt:lpstr>
      <vt:lpstr>масстарт</vt:lpstr>
      <vt:lpstr>пресл</vt:lpstr>
      <vt:lpstr>корид</vt:lpstr>
      <vt:lpstr>гонка</vt:lpstr>
      <vt:lpstr>эстафета</vt:lpstr>
      <vt:lpstr>итог</vt:lpstr>
      <vt:lpstr>Лист1</vt:lpstr>
      <vt:lpstr>спринт</vt:lpstr>
      <vt:lpstr>Лист5</vt:lpstr>
      <vt:lpstr>Лист3</vt:lpstr>
      <vt:lpstr>списки</vt:lpstr>
      <vt:lpstr>миксэст</vt:lpstr>
      <vt:lpstr>Лист4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2021-12-27T07:46:52Z</cp:lastPrinted>
  <dcterms:created xsi:type="dcterms:W3CDTF">2021-09-21T04:53:28Z</dcterms:created>
  <dcterms:modified xsi:type="dcterms:W3CDTF">2021-12-28T08:55:15Z</dcterms:modified>
</cp:coreProperties>
</file>